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.Norbert\Documents\2023. év\Közgyűlés\2023.05.26\2. Rendeletmódosítás\2023. évi költségvetés módosítása\Javított anyag!!!\Újabb javítás\"/>
    </mc:Choice>
  </mc:AlternateContent>
  <xr:revisionPtr revIDLastSave="0" documentId="13_ncr:1_{64D8498D-D982-40EA-8581-B121C9491FAD}" xr6:coauthVersionLast="47" xr6:coauthVersionMax="47" xr10:uidLastSave="{00000000-0000-0000-0000-000000000000}"/>
  <bookViews>
    <workbookView xWindow="-120" yWindow="-120" windowWidth="29040" windowHeight="15840" tabRatio="841" xr2:uid="{00000000-000D-0000-FFFF-FFFF00000000}"/>
  </bookViews>
  <sheets>
    <sheet name="Előterjesztés" sheetId="79" r:id="rId1"/>
  </sheets>
  <definedNames>
    <definedName name="_xlnm.Print_Titles" localSheetId="0">Előterjesztés!$8:$10</definedName>
    <definedName name="_xlnm.Print_Area" localSheetId="0">Előterjesztés!$A$1:$M$167</definedName>
  </definedNames>
  <calcPr calcId="181029"/>
</workbook>
</file>

<file path=xl/calcChain.xml><?xml version="1.0" encoding="utf-8"?>
<calcChain xmlns="http://schemas.openxmlformats.org/spreadsheetml/2006/main">
  <c r="H155" i="79" l="1"/>
  <c r="I155" i="79"/>
  <c r="K155" i="79"/>
  <c r="L155" i="79"/>
  <c r="H156" i="79"/>
  <c r="I156" i="79"/>
  <c r="J156" i="79"/>
  <c r="K156" i="79"/>
  <c r="L156" i="79"/>
  <c r="G156" i="79"/>
  <c r="G155" i="79"/>
  <c r="L136" i="79"/>
  <c r="K136" i="79"/>
  <c r="J136" i="79"/>
  <c r="I136" i="79"/>
  <c r="H136" i="79"/>
  <c r="G136" i="79"/>
  <c r="M135" i="79"/>
  <c r="M134" i="79"/>
  <c r="M136" i="79" s="1"/>
  <c r="E134" i="79"/>
  <c r="E159" i="79" l="1"/>
  <c r="E162" i="79" s="1"/>
  <c r="E14" i="79"/>
  <c r="E17" i="79"/>
  <c r="E20" i="79"/>
  <c r="E23" i="79"/>
  <c r="E26" i="79"/>
  <c r="E29" i="79"/>
  <c r="E32" i="79"/>
  <c r="E35" i="79"/>
  <c r="E38" i="79"/>
  <c r="E41" i="79"/>
  <c r="E44" i="79"/>
  <c r="E47" i="79"/>
  <c r="E50" i="79"/>
  <c r="E53" i="79"/>
  <c r="E56" i="79"/>
  <c r="E59" i="79"/>
  <c r="E62" i="79"/>
  <c r="E65" i="79"/>
  <c r="E68" i="79"/>
  <c r="E71" i="79"/>
  <c r="E74" i="79"/>
  <c r="E77" i="79"/>
  <c r="E80" i="79"/>
  <c r="E83" i="79"/>
  <c r="E86" i="79"/>
  <c r="E89" i="79"/>
  <c r="E92" i="79"/>
  <c r="E95" i="79"/>
  <c r="E98" i="79"/>
  <c r="E101" i="79"/>
  <c r="E104" i="79"/>
  <c r="E107" i="79"/>
  <c r="E110" i="79"/>
  <c r="E113" i="79"/>
  <c r="E116" i="79"/>
  <c r="E119" i="79"/>
  <c r="E122" i="79"/>
  <c r="E125" i="79"/>
  <c r="E128" i="79"/>
  <c r="E131" i="79"/>
  <c r="E137" i="79"/>
  <c r="E140" i="79"/>
  <c r="E143" i="79"/>
  <c r="E146" i="79"/>
  <c r="E149" i="79"/>
  <c r="E152" i="79"/>
  <c r="E11" i="79"/>
  <c r="E155" i="79" l="1"/>
  <c r="E165" i="79" s="1"/>
  <c r="D155" i="79"/>
  <c r="C155" i="79"/>
  <c r="L127" i="79" l="1"/>
  <c r="K127" i="79"/>
  <c r="J127" i="79"/>
  <c r="I127" i="79"/>
  <c r="H127" i="79"/>
  <c r="G127" i="79"/>
  <c r="M126" i="79"/>
  <c r="M125" i="79"/>
  <c r="L124" i="79"/>
  <c r="K124" i="79"/>
  <c r="J124" i="79"/>
  <c r="I124" i="79"/>
  <c r="H124" i="79"/>
  <c r="G124" i="79"/>
  <c r="M123" i="79"/>
  <c r="M122" i="79"/>
  <c r="M127" i="79" l="1"/>
  <c r="M124" i="79"/>
  <c r="J137" i="79" l="1"/>
  <c r="L115" i="79" l="1"/>
  <c r="K115" i="79"/>
  <c r="I115" i="79"/>
  <c r="H115" i="79"/>
  <c r="G115" i="79"/>
  <c r="M114" i="79"/>
  <c r="J113" i="79"/>
  <c r="M113" i="79" s="1"/>
  <c r="M115" i="79" s="1"/>
  <c r="L112" i="79"/>
  <c r="K112" i="79"/>
  <c r="I112" i="79"/>
  <c r="H112" i="79"/>
  <c r="G112" i="79"/>
  <c r="M111" i="79"/>
  <c r="J110" i="79"/>
  <c r="J112" i="79" s="1"/>
  <c r="L109" i="79"/>
  <c r="K109" i="79"/>
  <c r="I109" i="79"/>
  <c r="H109" i="79"/>
  <c r="G109" i="79"/>
  <c r="M108" i="79"/>
  <c r="J107" i="79"/>
  <c r="M107" i="79" s="1"/>
  <c r="L106" i="79"/>
  <c r="K106" i="79"/>
  <c r="I106" i="79"/>
  <c r="H106" i="79"/>
  <c r="G106" i="79"/>
  <c r="M105" i="79"/>
  <c r="J104" i="79"/>
  <c r="J106" i="79" s="1"/>
  <c r="L103" i="79"/>
  <c r="K103" i="79"/>
  <c r="I103" i="79"/>
  <c r="H103" i="79"/>
  <c r="G103" i="79"/>
  <c r="M102" i="79"/>
  <c r="J101" i="79"/>
  <c r="M101" i="79" s="1"/>
  <c r="L100" i="79"/>
  <c r="K100" i="79"/>
  <c r="I100" i="79"/>
  <c r="H100" i="79"/>
  <c r="G100" i="79"/>
  <c r="M99" i="79"/>
  <c r="J98" i="79"/>
  <c r="J100" i="79" s="1"/>
  <c r="L97" i="79"/>
  <c r="K97" i="79"/>
  <c r="I97" i="79"/>
  <c r="H97" i="79"/>
  <c r="G97" i="79"/>
  <c r="M96" i="79"/>
  <c r="J95" i="79"/>
  <c r="M95" i="79" s="1"/>
  <c r="L94" i="79"/>
  <c r="K94" i="79"/>
  <c r="I94" i="79"/>
  <c r="H94" i="79"/>
  <c r="G94" i="79"/>
  <c r="M93" i="79"/>
  <c r="J92" i="79"/>
  <c r="J94" i="79" s="1"/>
  <c r="M119" i="79"/>
  <c r="M120" i="79"/>
  <c r="G121" i="79"/>
  <c r="H121" i="79"/>
  <c r="I121" i="79"/>
  <c r="K121" i="79"/>
  <c r="L121" i="79"/>
  <c r="J130" i="79"/>
  <c r="M129" i="79"/>
  <c r="G130" i="79"/>
  <c r="H130" i="79"/>
  <c r="I130" i="79"/>
  <c r="K130" i="79"/>
  <c r="L130" i="79"/>
  <c r="M131" i="79"/>
  <c r="M132" i="79"/>
  <c r="G133" i="79"/>
  <c r="H133" i="79"/>
  <c r="I133" i="79"/>
  <c r="K133" i="79"/>
  <c r="L133" i="79"/>
  <c r="L91" i="79"/>
  <c r="K91" i="79"/>
  <c r="J91" i="79"/>
  <c r="I91" i="79"/>
  <c r="H91" i="79"/>
  <c r="G91" i="79"/>
  <c r="M90" i="79"/>
  <c r="M89" i="79"/>
  <c r="L88" i="79"/>
  <c r="K88" i="79"/>
  <c r="I88" i="79"/>
  <c r="H88" i="79"/>
  <c r="G88" i="79"/>
  <c r="M87" i="79"/>
  <c r="J86" i="79"/>
  <c r="J88" i="79" l="1"/>
  <c r="J155" i="79"/>
  <c r="M109" i="79"/>
  <c r="J103" i="79"/>
  <c r="M91" i="79"/>
  <c r="M97" i="79"/>
  <c r="J97" i="79"/>
  <c r="J115" i="79"/>
  <c r="M103" i="79"/>
  <c r="J109" i="79"/>
  <c r="J133" i="79"/>
  <c r="M133" i="79"/>
  <c r="M104" i="79"/>
  <c r="M106" i="79" s="1"/>
  <c r="M110" i="79"/>
  <c r="M112" i="79" s="1"/>
  <c r="M92" i="79"/>
  <c r="M94" i="79" s="1"/>
  <c r="M98" i="79"/>
  <c r="M100" i="79" s="1"/>
  <c r="M128" i="79"/>
  <c r="M130" i="79" s="1"/>
  <c r="J121" i="79"/>
  <c r="M121" i="79"/>
  <c r="M86" i="79"/>
  <c r="M88" i="79" s="1"/>
  <c r="M59" i="79" l="1"/>
  <c r="M60" i="79"/>
  <c r="M61" i="79" l="1"/>
  <c r="M11" i="79"/>
  <c r="M12" i="79"/>
  <c r="G13" i="79"/>
  <c r="H13" i="79"/>
  <c r="I13" i="79"/>
  <c r="J13" i="79"/>
  <c r="K13" i="79"/>
  <c r="L13" i="79"/>
  <c r="M14" i="79"/>
  <c r="M15" i="79"/>
  <c r="G16" i="79"/>
  <c r="H16" i="79"/>
  <c r="I16" i="79"/>
  <c r="J16" i="79"/>
  <c r="K16" i="79"/>
  <c r="L16" i="79"/>
  <c r="M16" i="79" l="1"/>
  <c r="M13" i="79"/>
  <c r="L151" i="79" l="1"/>
  <c r="K151" i="79"/>
  <c r="I151" i="79"/>
  <c r="H151" i="79"/>
  <c r="G151" i="79"/>
  <c r="M150" i="79"/>
  <c r="M149" i="79"/>
  <c r="L148" i="79"/>
  <c r="K148" i="79"/>
  <c r="I148" i="79"/>
  <c r="H148" i="79"/>
  <c r="G148" i="79"/>
  <c r="M147" i="79"/>
  <c r="J146" i="79"/>
  <c r="L145" i="79"/>
  <c r="K145" i="79"/>
  <c r="I145" i="79"/>
  <c r="H145" i="79"/>
  <c r="G145" i="79"/>
  <c r="M144" i="79"/>
  <c r="M143" i="79"/>
  <c r="L142" i="79"/>
  <c r="K142" i="79"/>
  <c r="I142" i="79"/>
  <c r="H142" i="79"/>
  <c r="G142" i="79"/>
  <c r="M141" i="79"/>
  <c r="J140" i="79"/>
  <c r="J142" i="79" s="1"/>
  <c r="L139" i="79"/>
  <c r="K139" i="79"/>
  <c r="I139" i="79"/>
  <c r="H139" i="79"/>
  <c r="G139" i="79"/>
  <c r="M138" i="79"/>
  <c r="M137" i="79"/>
  <c r="J148" i="79" l="1"/>
  <c r="M139" i="79"/>
  <c r="M151" i="79"/>
  <c r="J152" i="79"/>
  <c r="M145" i="79"/>
  <c r="J151" i="79"/>
  <c r="J145" i="79"/>
  <c r="M146" i="79"/>
  <c r="M148" i="79" s="1"/>
  <c r="J139" i="79"/>
  <c r="M140" i="79"/>
  <c r="M142" i="79" s="1"/>
  <c r="L79" i="79" l="1"/>
  <c r="K79" i="79"/>
  <c r="J79" i="79"/>
  <c r="I79" i="79"/>
  <c r="H79" i="79"/>
  <c r="G79" i="79"/>
  <c r="M78" i="79"/>
  <c r="M77" i="79"/>
  <c r="M74" i="79"/>
  <c r="M79" i="79" l="1"/>
  <c r="L46" i="79" l="1"/>
  <c r="L43" i="79"/>
  <c r="L40" i="79"/>
  <c r="L37" i="79"/>
  <c r="L34" i="79"/>
  <c r="L31" i="79"/>
  <c r="L28" i="79"/>
  <c r="L25" i="79"/>
  <c r="L22" i="79"/>
  <c r="L19" i="79"/>
  <c r="M24" i="79"/>
  <c r="M23" i="79"/>
  <c r="M21" i="79"/>
  <c r="M20" i="79"/>
  <c r="M18" i="79"/>
  <c r="M17" i="79"/>
  <c r="I157" i="79" l="1"/>
  <c r="L157" i="79"/>
  <c r="G157" i="79"/>
  <c r="H157" i="79"/>
  <c r="K157" i="79"/>
  <c r="J157" i="79" l="1"/>
  <c r="L154" i="79" l="1"/>
  <c r="K154" i="79"/>
  <c r="J154" i="79"/>
  <c r="I154" i="79"/>
  <c r="H154" i="79"/>
  <c r="G154" i="79"/>
  <c r="M153" i="79"/>
  <c r="M152" i="79"/>
  <c r="L118" i="79"/>
  <c r="K118" i="79"/>
  <c r="J118" i="79"/>
  <c r="I118" i="79"/>
  <c r="H118" i="79"/>
  <c r="G118" i="79"/>
  <c r="M117" i="79"/>
  <c r="M116" i="79"/>
  <c r="L161" i="79"/>
  <c r="L162" i="79"/>
  <c r="L163" i="79"/>
  <c r="L70" i="79"/>
  <c r="L73" i="79"/>
  <c r="L76" i="79"/>
  <c r="L82" i="79"/>
  <c r="L85" i="79"/>
  <c r="L58" i="79"/>
  <c r="L61" i="79"/>
  <c r="L64" i="79"/>
  <c r="L67" i="79"/>
  <c r="L49" i="79"/>
  <c r="L52" i="79"/>
  <c r="L55" i="79"/>
  <c r="H163" i="79"/>
  <c r="I163" i="79"/>
  <c r="J163" i="79"/>
  <c r="K163" i="79"/>
  <c r="G163" i="79"/>
  <c r="G166" i="79" s="1"/>
  <c r="H162" i="79"/>
  <c r="I162" i="79"/>
  <c r="J162" i="79"/>
  <c r="K162" i="79"/>
  <c r="G162" i="79"/>
  <c r="D162" i="79"/>
  <c r="C162" i="79"/>
  <c r="C165" i="79" s="1"/>
  <c r="K161" i="79"/>
  <c r="J161" i="79"/>
  <c r="I161" i="79"/>
  <c r="H161" i="79"/>
  <c r="G161" i="79"/>
  <c r="M160" i="79"/>
  <c r="M159" i="79"/>
  <c r="K85" i="79"/>
  <c r="J85" i="79"/>
  <c r="I85" i="79"/>
  <c r="H85" i="79"/>
  <c r="G85" i="79"/>
  <c r="M84" i="79"/>
  <c r="M83" i="79"/>
  <c r="K82" i="79"/>
  <c r="J82" i="79"/>
  <c r="I82" i="79"/>
  <c r="H82" i="79"/>
  <c r="G82" i="79"/>
  <c r="M81" i="79"/>
  <c r="M80" i="79"/>
  <c r="K76" i="79"/>
  <c r="J76" i="79"/>
  <c r="I76" i="79"/>
  <c r="H76" i="79"/>
  <c r="G76" i="79"/>
  <c r="M75" i="79"/>
  <c r="K73" i="79"/>
  <c r="J73" i="79"/>
  <c r="I73" i="79"/>
  <c r="H73" i="79"/>
  <c r="G73" i="79"/>
  <c r="M72" i="79"/>
  <c r="M71" i="79"/>
  <c r="K70" i="79"/>
  <c r="J70" i="79"/>
  <c r="I70" i="79"/>
  <c r="H70" i="79"/>
  <c r="G70" i="79"/>
  <c r="M69" i="79"/>
  <c r="M68" i="79"/>
  <c r="K67" i="79"/>
  <c r="J67" i="79"/>
  <c r="I67" i="79"/>
  <c r="H67" i="79"/>
  <c r="G67" i="79"/>
  <c r="M66" i="79"/>
  <c r="M65" i="79"/>
  <c r="K64" i="79"/>
  <c r="J64" i="79"/>
  <c r="I64" i="79"/>
  <c r="H64" i="79"/>
  <c r="G64" i="79"/>
  <c r="M63" i="79"/>
  <c r="M62" i="79"/>
  <c r="K61" i="79"/>
  <c r="J61" i="79"/>
  <c r="I61" i="79"/>
  <c r="H61" i="79"/>
  <c r="G61" i="79"/>
  <c r="K58" i="79"/>
  <c r="J58" i="79"/>
  <c r="I58" i="79"/>
  <c r="H58" i="79"/>
  <c r="G58" i="79"/>
  <c r="M57" i="79"/>
  <c r="M56" i="79"/>
  <c r="K55" i="79"/>
  <c r="J55" i="79"/>
  <c r="I55" i="79"/>
  <c r="H55" i="79"/>
  <c r="G55" i="79"/>
  <c r="M54" i="79"/>
  <c r="M53" i="79"/>
  <c r="K52" i="79"/>
  <c r="J52" i="79"/>
  <c r="I52" i="79"/>
  <c r="H52" i="79"/>
  <c r="G52" i="79"/>
  <c r="M51" i="79"/>
  <c r="M50" i="79"/>
  <c r="K49" i="79"/>
  <c r="J49" i="79"/>
  <c r="I49" i="79"/>
  <c r="H49" i="79"/>
  <c r="G49" i="79"/>
  <c r="M48" i="79"/>
  <c r="M47" i="79"/>
  <c r="K46" i="79"/>
  <c r="J46" i="79"/>
  <c r="I46" i="79"/>
  <c r="H46" i="79"/>
  <c r="G46" i="79"/>
  <c r="M45" i="79"/>
  <c r="M44" i="79"/>
  <c r="K43" i="79"/>
  <c r="J43" i="79"/>
  <c r="I43" i="79"/>
  <c r="H43" i="79"/>
  <c r="G43" i="79"/>
  <c r="M42" i="79"/>
  <c r="M41" i="79"/>
  <c r="K40" i="79"/>
  <c r="J40" i="79"/>
  <c r="I40" i="79"/>
  <c r="H40" i="79"/>
  <c r="G40" i="79"/>
  <c r="M39" i="79"/>
  <c r="M38" i="79"/>
  <c r="K37" i="79"/>
  <c r="J37" i="79"/>
  <c r="I37" i="79"/>
  <c r="H37" i="79"/>
  <c r="G37" i="79"/>
  <c r="M36" i="79"/>
  <c r="M35" i="79"/>
  <c r="K34" i="79"/>
  <c r="J34" i="79"/>
  <c r="I34" i="79"/>
  <c r="H34" i="79"/>
  <c r="G34" i="79"/>
  <c r="M33" i="79"/>
  <c r="M32" i="79"/>
  <c r="K31" i="79"/>
  <c r="J31" i="79"/>
  <c r="I31" i="79"/>
  <c r="H31" i="79"/>
  <c r="G31" i="79"/>
  <c r="M30" i="79"/>
  <c r="M29" i="79"/>
  <c r="K28" i="79"/>
  <c r="J28" i="79"/>
  <c r="I28" i="79"/>
  <c r="H28" i="79"/>
  <c r="G28" i="79"/>
  <c r="M27" i="79"/>
  <c r="M26" i="79"/>
  <c r="M155" i="79" s="1"/>
  <c r="K25" i="79"/>
  <c r="J25" i="79"/>
  <c r="I25" i="79"/>
  <c r="H25" i="79"/>
  <c r="G25" i="79"/>
  <c r="K22" i="79"/>
  <c r="J22" i="79"/>
  <c r="I22" i="79"/>
  <c r="H22" i="79"/>
  <c r="G22" i="79"/>
  <c r="K19" i="79"/>
  <c r="J19" i="79"/>
  <c r="I19" i="79"/>
  <c r="H19" i="79"/>
  <c r="G19" i="79"/>
  <c r="M156" i="79" l="1"/>
  <c r="M163" i="79"/>
  <c r="L164" i="79"/>
  <c r="K166" i="79"/>
  <c r="M118" i="79"/>
  <c r="M154" i="79"/>
  <c r="H166" i="79"/>
  <c r="G165" i="79"/>
  <c r="G167" i="79" s="1"/>
  <c r="M161" i="79"/>
  <c r="J166" i="79"/>
  <c r="H165" i="79"/>
  <c r="D165" i="79"/>
  <c r="I165" i="79"/>
  <c r="K165" i="79"/>
  <c r="I166" i="79"/>
  <c r="L166" i="79"/>
  <c r="L165" i="79"/>
  <c r="J164" i="79"/>
  <c r="J165" i="79"/>
  <c r="K164" i="79"/>
  <c r="G164" i="79"/>
  <c r="I164" i="79"/>
  <c r="M162" i="79"/>
  <c r="H164" i="79"/>
  <c r="M52" i="79"/>
  <c r="M58" i="79"/>
  <c r="M70" i="79"/>
  <c r="M76" i="79"/>
  <c r="M49" i="79"/>
  <c r="M67" i="79"/>
  <c r="M55" i="79"/>
  <c r="M64" i="79"/>
  <c r="M85" i="79"/>
  <c r="M46" i="79"/>
  <c r="M82" i="79"/>
  <c r="M25" i="79"/>
  <c r="M43" i="79"/>
  <c r="M22" i="79"/>
  <c r="M34" i="79"/>
  <c r="M28" i="79"/>
  <c r="M73" i="79"/>
  <c r="M40" i="79"/>
  <c r="M19" i="79"/>
  <c r="M37" i="79"/>
  <c r="M31" i="79"/>
  <c r="H167" i="79" l="1"/>
  <c r="M166" i="79"/>
  <c r="M157" i="79"/>
  <c r="K167" i="79"/>
  <c r="J167" i="79"/>
  <c r="M165" i="79"/>
  <c r="I167" i="79"/>
  <c r="L167" i="79"/>
  <c r="M164" i="79"/>
  <c r="M167" i="79" l="1"/>
</calcChain>
</file>

<file path=xl/sharedStrings.xml><?xml version="1.0" encoding="utf-8"?>
<sst xmlns="http://schemas.openxmlformats.org/spreadsheetml/2006/main" count="280" uniqueCount="125">
  <si>
    <t>1.</t>
  </si>
  <si>
    <t>2.</t>
  </si>
  <si>
    <t>3.</t>
  </si>
  <si>
    <t>4.</t>
  </si>
  <si>
    <t>5.</t>
  </si>
  <si>
    <t>6.</t>
  </si>
  <si>
    <t>7.</t>
  </si>
  <si>
    <t>8.</t>
  </si>
  <si>
    <t>9.</t>
  </si>
  <si>
    <t>Összesen</t>
  </si>
  <si>
    <t>Sor-szám</t>
  </si>
  <si>
    <t>10.</t>
  </si>
  <si>
    <t>11.</t>
  </si>
  <si>
    <t>12.</t>
  </si>
  <si>
    <t>Költségvetés</t>
  </si>
  <si>
    <t>Önkormányzat</t>
  </si>
  <si>
    <t>Hivatal</t>
  </si>
  <si>
    <t>Személyi</t>
  </si>
  <si>
    <t>Járulék</t>
  </si>
  <si>
    <t>Dologi</t>
  </si>
  <si>
    <t>Beruházás</t>
  </si>
  <si>
    <t>maradvány megállapítása és igénybevétele</t>
  </si>
  <si>
    <t>Támogatás, tartalék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</si>
  <si>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</si>
  <si>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</si>
  <si>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</si>
  <si>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</si>
  <si>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</si>
  <si>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</si>
  <si>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</si>
  <si>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</si>
  <si>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</si>
  <si>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</si>
  <si>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</si>
  <si>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</si>
  <si>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</si>
  <si>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</si>
  <si>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</si>
  <si>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</si>
  <si>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</si>
  <si>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Maradvány </t>
  </si>
  <si>
    <t>Összege</t>
  </si>
  <si>
    <t>Renatur pályázat megvalósítása</t>
  </si>
  <si>
    <t>SinCe-AFC pályázat megvalósítása</t>
  </si>
  <si>
    <t>Felhasználása (igénybevétele)</t>
  </si>
  <si>
    <t>Magyar Szürkék Útja pályázat megvalósítása</t>
  </si>
  <si>
    <t>Hajdú hagyományok nyomában pályázat megvalósítása</t>
  </si>
  <si>
    <t>EFOP-1.5.3. - Hajdúböszörmény pályázat megvalósítása</t>
  </si>
  <si>
    <t>EFOP-1.5.3. - Püspökladány pályázat megvalósítása</t>
  </si>
  <si>
    <t>EFOP-1.5.3. - Hajdúnánás pályázat megvalósítása</t>
  </si>
  <si>
    <t>EFOP-1.5.3. - Csökmő pályázat megvalósítása</t>
  </si>
  <si>
    <t>EFOP-1.5.3. - Esztár pályázat megvalósítása</t>
  </si>
  <si>
    <t>EFOP-1.5.3. - Berettyóújfalu pályázat megvalósítása</t>
  </si>
  <si>
    <t>30.</t>
  </si>
  <si>
    <t>31.</t>
  </si>
  <si>
    <t>32.</t>
  </si>
  <si>
    <t>33.</t>
  </si>
  <si>
    <t>34.</t>
  </si>
  <si>
    <t>Aktív- és Ökoturisztikai Fejlesztési Központ NKft. - "A térségi jelentőségű kerékpárutak tervezése - Hajdú-Bihar Megye" pályázat megvalósítása</t>
  </si>
  <si>
    <t xml:space="preserve"> Maradvány felhasználása mindösszesen</t>
  </si>
  <si>
    <t>Finansz. kiadás</t>
  </si>
  <si>
    <t>35.</t>
  </si>
  <si>
    <t>36.</t>
  </si>
  <si>
    <t>37.</t>
  </si>
  <si>
    <t>38.</t>
  </si>
  <si>
    <t>39.</t>
  </si>
  <si>
    <t>Általános tartalék képzése</t>
  </si>
  <si>
    <t>40.</t>
  </si>
  <si>
    <t>41.</t>
  </si>
  <si>
    <t>Céltartalék képzése devizaárfolyam változásából eredő kockázatok fedezetére</t>
  </si>
  <si>
    <t>42.</t>
  </si>
  <si>
    <t>43.</t>
  </si>
  <si>
    <t>44.</t>
  </si>
  <si>
    <t>45.</t>
  </si>
  <si>
    <t>(Ft)</t>
  </si>
  <si>
    <t>2021-27 tervezés előkészítése pályázat megvalósítása</t>
  </si>
  <si>
    <t>Elnöki hatáskörben felhasználható keret kiemelt közoktatási, kulturális, közművelődési és sportfeladatokra önként vállalt feladat</t>
  </si>
  <si>
    <t>Megyei Önkormányzatok Országos Szövetsége 2022. évi tagdíj</t>
  </si>
  <si>
    <t>Tisza-tó Térségi Fejlesztési Tanács 2022. évi tagdíj</t>
  </si>
  <si>
    <t>Hajdú-Bihar Megyei Vásárszövetség 2022. évi tagdíj</t>
  </si>
  <si>
    <t>Elismerésekkel, kitüntetésekkel járó pénzjutalom önként vállalt feladatra</t>
  </si>
  <si>
    <t>Our Way pályázat fel nem használt hazai társfinanszírozás visszautalása</t>
  </si>
  <si>
    <t>Our Way pályázat megelőlegezési támogatás visszautalása</t>
  </si>
  <si>
    <t>Delfin pályázat megelőlegezési támogatás visszautalása</t>
  </si>
  <si>
    <t>Delfin pályázat fel nem használt hazai társfinanszírozás visszautalása</t>
  </si>
  <si>
    <t>Healing Places pályázat megelőlegezési támogatás visszautalása</t>
  </si>
  <si>
    <t>Healing Places pályázat fel nem használt hazai társfinanszírozás visszautalása</t>
  </si>
  <si>
    <t>A maradvány előirányzatosítása a 2023. évi költségvetés kiemelt előirányzataira</t>
  </si>
  <si>
    <t>2023.évi költségvetés már tartalmazza</t>
  </si>
  <si>
    <t>SOCRATES pályázat megvalósítása</t>
  </si>
  <si>
    <t>Foglalkoztatási Pakum Plusz pályázat megvalósítása</t>
  </si>
  <si>
    <t>Együtt, közösségben Hajdú-Biharban pályázat megvalósítása</t>
  </si>
  <si>
    <t>Agrárminisztérium - "Megyénk kincsei" című pályázat megvalósítása</t>
  </si>
  <si>
    <t>Megelőlegezési támogatás (2023.0.havi állami támogatás) visszfizetése</t>
  </si>
  <si>
    <t>2022. évi tanyagondnoki képzés 2023. évre áthúzódó kiadásának fedezetére</t>
  </si>
  <si>
    <t>SinCE-AFC pályázat megelőlegezési támogatás visszautalása</t>
  </si>
  <si>
    <t>SinCE-AFC pályázat fel nem használt hazai társfinanszírozás visszautalása</t>
  </si>
  <si>
    <t>RENATUR pályázat megelőlegezési támogatás visszautalása</t>
  </si>
  <si>
    <t>RENATUR pályázat fel nem használt hazai társfinanszírozás visszautalása</t>
  </si>
  <si>
    <t>Nemzetközi pályázatok 2023.évi önerő fedezetére</t>
  </si>
  <si>
    <t>2022. évi szállítói kötelezettségek és a 2023. évi általános működési kiadások teljesítésére</t>
  </si>
  <si>
    <t>Hivatali apparátus személyi ösztönzésére</t>
  </si>
  <si>
    <t>Kis- és nagyértékű tárgyi eszközök, informatikai és egyéb eszközök, irodai bútorok beszerzése</t>
  </si>
  <si>
    <t>2023. évi általános működési költségek teljesítésére</t>
  </si>
  <si>
    <t>Céltartalék képzése nemzetközi pályázatok  következő években felmerülő kiadások önerő fedezetére</t>
  </si>
  <si>
    <t>Céltartalék képzése humánerőforrás biztosítás fedezetére</t>
  </si>
  <si>
    <t>Céltartalék képzése 2023. évben induló nemzetközi pályázatok finanszírozásához</t>
  </si>
  <si>
    <t>Céltartalék képzése új (benyújtás előtt, vagy elbírálás alatt lévő) pályázatok 2023. évi önerő fedezetére</t>
  </si>
  <si>
    <t>Jogi, Ügyrendi és Társadalmi Kapcsolatok Bizottsága hatáskörében felhasználható keret önként vállalt feladat</t>
  </si>
  <si>
    <t>Bethlen Gábor Alapkezelő - "Nemzetköziesedés - Hajdú-Bihar és Hargita megye önkormányzatai együttműködési területeinek bővítése" pályázat megvalósítása</t>
  </si>
  <si>
    <t>46.</t>
  </si>
  <si>
    <t>47.</t>
  </si>
  <si>
    <t>Az előterjesztés mellékelte</t>
  </si>
  <si>
    <t>2023. évi költségvetés módosítása</t>
  </si>
  <si>
    <t>2023. május 26.</t>
  </si>
  <si>
    <t xml:space="preserve">Hajdú-Bihar Vármegye Önkormányzata és a Hajdú-Bihar Vármegyei Önkormányzati Hivatal </t>
  </si>
  <si>
    <t>2023. évi költségvetés jelenlegi módosítása</t>
  </si>
  <si>
    <t>Hajdú-Bihar Vármegye Önkormányzata maradvány jóváhagyása</t>
  </si>
  <si>
    <t>Hajdú-Bihar Vármegyei Önkormányzati Hivatal maradvány jóváhagyása</t>
  </si>
  <si>
    <t>Hajdú-Bihar Vármegye Cigány Területi Nemzetiségi Önkormányzata támogatása</t>
  </si>
  <si>
    <t>Hajdú-Bihar Vármegye Román Területi Nemzetiségi Önkormányzata támogatása</t>
  </si>
  <si>
    <t>HBVM Önkormányzata maradvány felhasználása összesen</t>
  </si>
  <si>
    <t>HBVM-i Önkormányzati Hivatal maradvány felhasználása összesen</t>
  </si>
  <si>
    <t>Személygépjármű beszerzés (2 db)</t>
  </si>
  <si>
    <t>48.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</si>
</sst>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2" fillId="0" borderId="0"/>
    <xf numFmtId="0" fontId="10" fillId="0" borderId="0"/>
  </cellStyleXfs>
  <cellXfs count="181">
    <xf numFmtId="0" fontId="0" fillId="0" borderId="0" xfId="0"/>
    <xf numFmtId="0" fontId="5" fillId="0" borderId="0" xfId="0" applyFont="1"/>
    <xf numFmtId="3" fontId="5" fillId="0" borderId="0" xfId="0" applyNumberFormat="1" applyFont="1"/>
    <xf numFmtId="0" fontId="5" fillId="0" borderId="0" xfId="2" applyFont="1"/>
    <xf numFmtId="3" fontId="5" fillId="0" borderId="0" xfId="2" applyNumberFormat="1" applyFont="1"/>
    <xf numFmtId="0" fontId="5" fillId="2" borderId="0" xfId="0" applyFont="1" applyFill="1"/>
    <xf numFmtId="0" fontId="4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5" fillId="0" borderId="17" xfId="0" applyNumberFormat="1" applyFont="1" applyBorder="1"/>
    <xf numFmtId="3" fontId="5" fillId="0" borderId="14" xfId="0" applyNumberFormat="1" applyFont="1" applyBorder="1"/>
    <xf numFmtId="3" fontId="5" fillId="0" borderId="3" xfId="0" applyNumberFormat="1" applyFont="1" applyBorder="1"/>
    <xf numFmtId="3" fontId="5" fillId="0" borderId="16" xfId="0" applyNumberFormat="1" applyFont="1" applyBorder="1"/>
    <xf numFmtId="3" fontId="4" fillId="4" borderId="6" xfId="0" applyNumberFormat="1" applyFont="1" applyFill="1" applyBorder="1"/>
    <xf numFmtId="3" fontId="4" fillId="4" borderId="8" xfId="0" applyNumberFormat="1" applyFont="1" applyFill="1" applyBorder="1"/>
    <xf numFmtId="3" fontId="5" fillId="0" borderId="19" xfId="0" applyNumberFormat="1" applyFont="1" applyBorder="1"/>
    <xf numFmtId="3" fontId="5" fillId="0" borderId="5" xfId="0" applyNumberFormat="1" applyFont="1" applyBorder="1"/>
    <xf numFmtId="0" fontId="4" fillId="4" borderId="12" xfId="0" applyFont="1" applyFill="1" applyBorder="1" applyAlignment="1">
      <alignment horizontal="center"/>
    </xf>
    <xf numFmtId="3" fontId="4" fillId="4" borderId="12" xfId="0" applyNumberFormat="1" applyFont="1" applyFill="1" applyBorder="1"/>
    <xf numFmtId="3" fontId="4" fillId="4" borderId="7" xfId="0" applyNumberFormat="1" applyFont="1" applyFill="1" applyBorder="1"/>
    <xf numFmtId="0" fontId="5" fillId="0" borderId="0" xfId="2" applyFont="1" applyAlignment="1">
      <alignment wrapText="1"/>
    </xf>
    <xf numFmtId="3" fontId="5" fillId="2" borderId="0" xfId="0" applyNumberFormat="1" applyFont="1" applyFill="1" applyAlignment="1">
      <alignment horizontal="center" vertical="center" wrapText="1"/>
    </xf>
    <xf numFmtId="3" fontId="13" fillId="2" borderId="0" xfId="0" applyNumberFormat="1" applyFont="1" applyFill="1" applyAlignment="1">
      <alignment horizontal="right" vertical="center"/>
    </xf>
    <xf numFmtId="0" fontId="4" fillId="5" borderId="6" xfId="0" applyFont="1" applyFill="1" applyBorder="1" applyAlignment="1">
      <alignment horizontal="center"/>
    </xf>
    <xf numFmtId="3" fontId="4" fillId="5" borderId="6" xfId="0" applyNumberFormat="1" applyFont="1" applyFill="1" applyBorder="1"/>
    <xf numFmtId="3" fontId="4" fillId="5" borderId="8" xfId="0" applyNumberFormat="1" applyFont="1" applyFill="1" applyBorder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3" fontId="5" fillId="0" borderId="15" xfId="0" applyNumberFormat="1" applyFont="1" applyBorder="1"/>
    <xf numFmtId="3" fontId="5" fillId="0" borderId="4" xfId="0" applyNumberFormat="1" applyFont="1" applyBorder="1"/>
    <xf numFmtId="3" fontId="5" fillId="0" borderId="24" xfId="0" applyNumberFormat="1" applyFont="1" applyBorder="1"/>
    <xf numFmtId="3" fontId="4" fillId="2" borderId="34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15" fillId="0" borderId="0" xfId="2" applyFont="1"/>
    <xf numFmtId="0" fontId="16" fillId="0" borderId="0" xfId="2" applyFont="1" applyAlignment="1">
      <alignment wrapText="1"/>
    </xf>
    <xf numFmtId="3" fontId="5" fillId="2" borderId="0" xfId="0" applyNumberFormat="1" applyFont="1" applyFill="1"/>
    <xf numFmtId="0" fontId="17" fillId="2" borderId="0" xfId="0" applyFont="1" applyFill="1"/>
    <xf numFmtId="0" fontId="16" fillId="2" borderId="0" xfId="0" applyFont="1" applyFill="1"/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3" fontId="4" fillId="6" borderId="6" xfId="0" applyNumberFormat="1" applyFont="1" applyFill="1" applyBorder="1"/>
    <xf numFmtId="3" fontId="4" fillId="6" borderId="8" xfId="0" applyNumberFormat="1" applyFont="1" applyFill="1" applyBorder="1"/>
    <xf numFmtId="0" fontId="4" fillId="6" borderId="6" xfId="0" applyFont="1" applyFill="1" applyBorder="1" applyAlignment="1">
      <alignment horizontal="center" vertical="center" wrapText="1"/>
    </xf>
    <xf numFmtId="0" fontId="4" fillId="6" borderId="18" xfId="2" applyFont="1" applyFill="1" applyBorder="1" applyAlignment="1">
      <alignment horizontal="center" vertical="center"/>
    </xf>
    <xf numFmtId="3" fontId="4" fillId="6" borderId="18" xfId="2" applyNumberFormat="1" applyFont="1" applyFill="1" applyBorder="1" applyAlignment="1">
      <alignment horizontal="center" vertical="center" wrapText="1"/>
    </xf>
    <xf numFmtId="3" fontId="8" fillId="6" borderId="18" xfId="2" applyNumberFormat="1" applyFont="1" applyFill="1" applyBorder="1" applyAlignment="1">
      <alignment horizontal="center" vertical="center" wrapText="1"/>
    </xf>
    <xf numFmtId="0" fontId="8" fillId="6" borderId="37" xfId="2" applyFont="1" applyFill="1" applyBorder="1" applyAlignment="1">
      <alignment horizontal="center" vertical="center" wrapText="1"/>
    </xf>
    <xf numFmtId="0" fontId="4" fillId="6" borderId="23" xfId="2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/>
    </xf>
    <xf numFmtId="3" fontId="4" fillId="4" borderId="17" xfId="0" applyNumberFormat="1" applyFont="1" applyFill="1" applyBorder="1"/>
    <xf numFmtId="0" fontId="4" fillId="4" borderId="3" xfId="0" applyFont="1" applyFill="1" applyBorder="1" applyAlignment="1">
      <alignment horizontal="center"/>
    </xf>
    <xf numFmtId="3" fontId="4" fillId="4" borderId="19" xfId="0" applyNumberFormat="1" applyFont="1" applyFill="1" applyBorder="1"/>
    <xf numFmtId="0" fontId="8" fillId="5" borderId="17" xfId="0" applyFont="1" applyFill="1" applyBorder="1" applyAlignment="1">
      <alignment horizontal="center"/>
    </xf>
    <xf numFmtId="3" fontId="4" fillId="5" borderId="17" xfId="0" applyNumberFormat="1" applyFont="1" applyFill="1" applyBorder="1"/>
    <xf numFmtId="3" fontId="4" fillId="5" borderId="14" xfId="0" applyNumberFormat="1" applyFont="1" applyFill="1" applyBorder="1"/>
    <xf numFmtId="0" fontId="4" fillId="5" borderId="3" xfId="0" applyFont="1" applyFill="1" applyBorder="1" applyAlignment="1">
      <alignment horizontal="center"/>
    </xf>
    <xf numFmtId="3" fontId="4" fillId="5" borderId="3" xfId="0" applyNumberFormat="1" applyFont="1" applyFill="1" applyBorder="1"/>
    <xf numFmtId="3" fontId="4" fillId="5" borderId="5" xfId="0" applyNumberFormat="1" applyFont="1" applyFill="1" applyBorder="1"/>
    <xf numFmtId="0" fontId="8" fillId="6" borderId="17" xfId="0" applyFont="1" applyFill="1" applyBorder="1" applyAlignment="1">
      <alignment horizontal="center"/>
    </xf>
    <xf numFmtId="3" fontId="4" fillId="6" borderId="17" xfId="0" applyNumberFormat="1" applyFont="1" applyFill="1" applyBorder="1"/>
    <xf numFmtId="3" fontId="4" fillId="6" borderId="14" xfId="0" applyNumberFormat="1" applyFont="1" applyFill="1" applyBorder="1"/>
    <xf numFmtId="0" fontId="4" fillId="6" borderId="3" xfId="0" applyFont="1" applyFill="1" applyBorder="1" applyAlignment="1">
      <alignment horizontal="center"/>
    </xf>
    <xf numFmtId="3" fontId="4" fillId="6" borderId="3" xfId="0" applyNumberFormat="1" applyFont="1" applyFill="1" applyBorder="1"/>
    <xf numFmtId="3" fontId="4" fillId="6" borderId="5" xfId="0" applyNumberFormat="1" applyFont="1" applyFill="1" applyBorder="1"/>
    <xf numFmtId="0" fontId="18" fillId="2" borderId="0" xfId="0" applyFont="1" applyFill="1"/>
    <xf numFmtId="3" fontId="16" fillId="2" borderId="0" xfId="0" applyNumberFormat="1" applyFont="1" applyFill="1"/>
    <xf numFmtId="3" fontId="4" fillId="4" borderId="14" xfId="0" applyNumberFormat="1" applyFont="1" applyFill="1" applyBorder="1"/>
    <xf numFmtId="3" fontId="4" fillId="4" borderId="16" xfId="0" applyNumberFormat="1" applyFont="1" applyFill="1" applyBorder="1"/>
    <xf numFmtId="3" fontId="13" fillId="0" borderId="3" xfId="0" applyNumberFormat="1" applyFont="1" applyBorder="1"/>
    <xf numFmtId="0" fontId="16" fillId="2" borderId="31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3" fontId="16" fillId="2" borderId="31" xfId="0" applyNumberFormat="1" applyFont="1" applyFill="1" applyBorder="1" applyAlignment="1">
      <alignment vertical="center" wrapText="1"/>
    </xf>
    <xf numFmtId="3" fontId="13" fillId="2" borderId="12" xfId="0" applyNumberFormat="1" applyFont="1" applyFill="1" applyBorder="1" applyAlignment="1">
      <alignment horizontal="right" vertical="center"/>
    </xf>
    <xf numFmtId="3" fontId="13" fillId="2" borderId="28" xfId="0" applyNumberFormat="1" applyFont="1" applyFill="1" applyBorder="1" applyAlignment="1">
      <alignment horizontal="right" vertical="center"/>
    </xf>
    <xf numFmtId="3" fontId="13" fillId="2" borderId="18" xfId="0" applyNumberFormat="1" applyFont="1" applyFill="1" applyBorder="1" applyAlignment="1">
      <alignment horizontal="right" vertical="center"/>
    </xf>
    <xf numFmtId="3" fontId="14" fillId="4" borderId="27" xfId="0" applyNumberFormat="1" applyFont="1" applyFill="1" applyBorder="1" applyAlignment="1">
      <alignment horizontal="right" vertical="center"/>
    </xf>
    <xf numFmtId="3" fontId="14" fillId="4" borderId="28" xfId="0" applyNumberFormat="1" applyFont="1" applyFill="1" applyBorder="1" applyAlignment="1">
      <alignment horizontal="right" vertical="center"/>
    </xf>
    <xf numFmtId="3" fontId="14" fillId="4" borderId="18" xfId="0" applyNumberFormat="1" applyFont="1" applyFill="1" applyBorder="1" applyAlignment="1">
      <alignment horizontal="right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4" fillId="5" borderId="27" xfId="0" applyNumberFormat="1" applyFont="1" applyFill="1" applyBorder="1" applyAlignment="1">
      <alignment horizontal="right" vertical="center"/>
    </xf>
    <xf numFmtId="3" fontId="14" fillId="5" borderId="28" xfId="0" applyNumberFormat="1" applyFont="1" applyFill="1" applyBorder="1" applyAlignment="1">
      <alignment horizontal="right" vertical="center"/>
    </xf>
    <xf numFmtId="3" fontId="14" fillId="5" borderId="18" xfId="0" applyNumberFormat="1" applyFont="1" applyFill="1" applyBorder="1" applyAlignment="1">
      <alignment horizontal="right" vertical="center"/>
    </xf>
    <xf numFmtId="3" fontId="14" fillId="6" borderId="27" xfId="0" applyNumberFormat="1" applyFont="1" applyFill="1" applyBorder="1" applyAlignment="1">
      <alignment horizontal="right" vertical="center"/>
    </xf>
    <xf numFmtId="3" fontId="14" fillId="6" borderId="28" xfId="0" applyNumberFormat="1" applyFont="1" applyFill="1" applyBorder="1" applyAlignment="1">
      <alignment horizontal="right" vertical="center"/>
    </xf>
    <xf numFmtId="3" fontId="14" fillId="6" borderId="18" xfId="0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5" fillId="2" borderId="35" xfId="0" applyNumberFormat="1" applyFont="1" applyFill="1" applyBorder="1" applyAlignment="1">
      <alignment horizontal="center" vertical="center" wrapText="1"/>
    </xf>
    <xf numFmtId="3" fontId="5" fillId="2" borderId="36" xfId="0" applyNumberFormat="1" applyFont="1" applyFill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center" vertical="center" wrapText="1"/>
    </xf>
    <xf numFmtId="3" fontId="13" fillId="2" borderId="27" xfId="0" applyNumberFormat="1" applyFont="1" applyFill="1" applyBorder="1" applyAlignment="1">
      <alignment horizontal="right" vertical="center"/>
    </xf>
    <xf numFmtId="0" fontId="16" fillId="2" borderId="31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1" fillId="2" borderId="27" xfId="7" applyFont="1" applyFill="1" applyBorder="1" applyAlignment="1">
      <alignment horizontal="center" vertical="center" wrapText="1"/>
    </xf>
    <xf numFmtId="0" fontId="11" fillId="2" borderId="28" xfId="7" applyFont="1" applyFill="1" applyBorder="1" applyAlignment="1">
      <alignment horizontal="center" vertical="center" wrapText="1"/>
    </xf>
    <xf numFmtId="0" fontId="11" fillId="2" borderId="18" xfId="7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right" vertical="center"/>
    </xf>
    <xf numFmtId="3" fontId="5" fillId="2" borderId="28" xfId="0" applyNumberFormat="1" applyFont="1" applyFill="1" applyBorder="1" applyAlignment="1">
      <alignment horizontal="right" vertical="center"/>
    </xf>
    <xf numFmtId="3" fontId="5" fillId="2" borderId="18" xfId="0" applyNumberFormat="1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7" xfId="7" applyFont="1" applyFill="1" applyBorder="1" applyAlignment="1">
      <alignment horizontal="center" vertical="center" wrapText="1"/>
    </xf>
    <xf numFmtId="0" fontId="5" fillId="2" borderId="28" xfId="7" applyFont="1" applyFill="1" applyBorder="1" applyAlignment="1">
      <alignment horizontal="center" vertical="center" wrapText="1"/>
    </xf>
    <xf numFmtId="0" fontId="5" fillId="2" borderId="18" xfId="7" applyFont="1" applyFill="1" applyBorder="1" applyAlignment="1">
      <alignment horizontal="center" vertical="center" wrapText="1"/>
    </xf>
    <xf numFmtId="0" fontId="5" fillId="2" borderId="19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 wrapText="1"/>
    </xf>
    <xf numFmtId="0" fontId="6" fillId="2" borderId="27" xfId="7" applyFont="1" applyFill="1" applyBorder="1" applyAlignment="1">
      <alignment horizontal="center" vertical="center" wrapText="1"/>
    </xf>
    <xf numFmtId="0" fontId="6" fillId="2" borderId="28" xfId="7" applyFont="1" applyFill="1" applyBorder="1" applyAlignment="1">
      <alignment horizontal="center" vertical="center" wrapText="1"/>
    </xf>
    <xf numFmtId="0" fontId="6" fillId="2" borderId="18" xfId="7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6" fillId="2" borderId="19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4" fillId="0" borderId="33" xfId="2" applyFont="1" applyBorder="1" applyAlignment="1">
      <alignment horizontal="right"/>
    </xf>
    <xf numFmtId="0" fontId="4" fillId="0" borderId="0" xfId="2" applyFont="1" applyAlignment="1">
      <alignment horizontal="right"/>
    </xf>
    <xf numFmtId="0" fontId="15" fillId="0" borderId="0" xfId="2" applyFont="1" applyAlignment="1">
      <alignment horizontal="center"/>
    </xf>
    <xf numFmtId="3" fontId="5" fillId="2" borderId="27" xfId="0" applyNumberFormat="1" applyFont="1" applyFill="1" applyBorder="1" applyAlignment="1">
      <alignment horizontal="center" vertical="center" wrapText="1"/>
    </xf>
    <xf numFmtId="3" fontId="5" fillId="2" borderId="28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0" fontId="4" fillId="6" borderId="24" xfId="2" applyFont="1" applyFill="1" applyBorder="1" applyAlignment="1">
      <alignment horizontal="center" vertical="center" wrapText="1"/>
    </xf>
    <xf numFmtId="0" fontId="4" fillId="6" borderId="30" xfId="2" applyFont="1" applyFill="1" applyBorder="1" applyAlignment="1">
      <alignment horizontal="center" vertical="center" wrapText="1"/>
    </xf>
    <xf numFmtId="0" fontId="4" fillId="6" borderId="22" xfId="2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4" fillId="4" borderId="26" xfId="0" applyNumberFormat="1" applyFont="1" applyFill="1" applyBorder="1" applyAlignment="1">
      <alignment horizontal="center" vertical="center" wrapText="1"/>
    </xf>
    <xf numFmtId="3" fontId="4" fillId="4" borderId="35" xfId="0" applyNumberFormat="1" applyFont="1" applyFill="1" applyBorder="1" applyAlignment="1">
      <alignment horizontal="center" vertical="center" wrapText="1"/>
    </xf>
    <xf numFmtId="3" fontId="4" fillId="4" borderId="31" xfId="0" applyNumberFormat="1" applyFont="1" applyFill="1" applyBorder="1" applyAlignment="1">
      <alignment horizontal="center" vertical="center" wrapText="1"/>
    </xf>
    <xf numFmtId="3" fontId="4" fillId="4" borderId="36" xfId="0" applyNumberFormat="1" applyFont="1" applyFill="1" applyBorder="1" applyAlignment="1">
      <alignment horizontal="center" vertical="center" wrapText="1"/>
    </xf>
    <xf numFmtId="3" fontId="4" fillId="4" borderId="32" xfId="0" applyNumberFormat="1" applyFont="1" applyFill="1" applyBorder="1" applyAlignment="1">
      <alignment horizontal="center" vertical="center" wrapText="1"/>
    </xf>
    <xf numFmtId="3" fontId="4" fillId="4" borderId="25" xfId="0" applyNumberFormat="1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3" fontId="4" fillId="6" borderId="26" xfId="0" applyNumberFormat="1" applyFont="1" applyFill="1" applyBorder="1" applyAlignment="1">
      <alignment horizontal="center" vertical="center" wrapText="1"/>
    </xf>
    <xf numFmtId="3" fontId="4" fillId="6" borderId="35" xfId="0" applyNumberFormat="1" applyFont="1" applyFill="1" applyBorder="1" applyAlignment="1">
      <alignment horizontal="center" vertical="center" wrapText="1"/>
    </xf>
    <xf numFmtId="3" fontId="4" fillId="6" borderId="31" xfId="0" applyNumberFormat="1" applyFont="1" applyFill="1" applyBorder="1" applyAlignment="1">
      <alignment horizontal="center" vertical="center" wrapText="1"/>
    </xf>
    <xf numFmtId="3" fontId="4" fillId="6" borderId="36" xfId="0" applyNumberFormat="1" applyFont="1" applyFill="1" applyBorder="1" applyAlignment="1">
      <alignment horizontal="center" vertical="center" wrapText="1"/>
    </xf>
    <xf numFmtId="3" fontId="4" fillId="6" borderId="32" xfId="0" applyNumberFormat="1" applyFont="1" applyFill="1" applyBorder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center" vertical="center" wrapText="1"/>
    </xf>
    <xf numFmtId="3" fontId="4" fillId="5" borderId="26" xfId="0" applyNumberFormat="1" applyFont="1" applyFill="1" applyBorder="1" applyAlignment="1">
      <alignment horizontal="center" vertical="center" wrapText="1"/>
    </xf>
    <xf numFmtId="3" fontId="4" fillId="5" borderId="35" xfId="0" applyNumberFormat="1" applyFont="1" applyFill="1" applyBorder="1" applyAlignment="1">
      <alignment horizontal="center" vertical="center" wrapText="1"/>
    </xf>
    <xf numFmtId="3" fontId="4" fillId="5" borderId="31" xfId="0" applyNumberFormat="1" applyFont="1" applyFill="1" applyBorder="1" applyAlignment="1">
      <alignment horizontal="center" vertical="center" wrapText="1"/>
    </xf>
    <xf numFmtId="3" fontId="4" fillId="5" borderId="36" xfId="0" applyNumberFormat="1" applyFont="1" applyFill="1" applyBorder="1" applyAlignment="1">
      <alignment horizontal="center" vertical="center" wrapText="1"/>
    </xf>
    <xf numFmtId="3" fontId="4" fillId="5" borderId="32" xfId="0" applyNumberFormat="1" applyFont="1" applyFill="1" applyBorder="1" applyAlignment="1">
      <alignment horizontal="center" vertical="center" wrapText="1"/>
    </xf>
    <xf numFmtId="3" fontId="4" fillId="5" borderId="25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</cellXfs>
  <cellStyles count="8">
    <cellStyle name="Normál" xfId="0" builtinId="0"/>
    <cellStyle name="Normál 2" xfId="1" xr:uid="{00000000-0005-0000-0000-000001000000}"/>
    <cellStyle name="Normál 2 2" xfId="2" xr:uid="{00000000-0005-0000-0000-000002000000}"/>
    <cellStyle name="Normál 2 3" xfId="3" xr:uid="{00000000-0005-0000-0000-000003000000}"/>
    <cellStyle name="Normál 2 3 2" xfId="4" xr:uid="{00000000-0005-0000-0000-000004000000}"/>
    <cellStyle name="Normál 2 3_-1" xfId="5" xr:uid="{00000000-0005-0000-0000-000005000000}"/>
    <cellStyle name="Normál 3" xfId="6" xr:uid="{00000000-0005-0000-0000-000006000000}"/>
    <cellStyle name="Normál_09eloi" xfId="7" xr:uid="{00000000-0005-0000-0000-000007000000}"/>
  </cellStyles>
  <dxfs count="0"/>
  <tableStyles count="0" defaultTableStyle="TableStyleMedium9" defaultPivotStyle="PivotStyleLight16"/>
  <colors>
    <mruColors>
      <color rgb="FF00FF99"/>
      <color rgb="FFF9B2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68DA1-4A2D-4288-A9E7-DB6BB246D34B}">
  <sheetPr>
    <tabColor theme="6" tint="0.59999389629810485"/>
  </sheetPr>
  <dimension ref="A1:U182"/>
  <sheetViews>
    <sheetView tabSelected="1" topLeftCell="A2" zoomScaleNormal="100" zoomScaleSheetLayoutView="100" workbookViewId="0">
      <selection activeCell="P5" sqref="P5"/>
    </sheetView>
  </sheetViews>
  <sheetFormatPr defaultRowHeight="15.75" x14ac:dyDescent="0.25"/>
  <cols>
    <col min="1" max="1" width="5.5703125" style="6" customWidth="1"/>
    <col min="2" max="2" width="36.85546875" style="23" customWidth="1"/>
    <col min="3" max="3" width="12.85546875" style="3" customWidth="1"/>
    <col min="4" max="5" width="13" style="3" customWidth="1"/>
    <col min="6" max="6" width="14.42578125" style="3" customWidth="1"/>
    <col min="7" max="7" width="11.5703125" style="3" customWidth="1"/>
    <col min="8" max="8" width="11.28515625" style="3" customWidth="1"/>
    <col min="9" max="9" width="12.28515625" style="3" customWidth="1"/>
    <col min="10" max="10" width="12.42578125" style="3" customWidth="1"/>
    <col min="11" max="11" width="13.140625" style="3" customWidth="1"/>
    <col min="12" max="12" width="12.140625" style="3" customWidth="1"/>
    <col min="13" max="13" width="13.7109375" style="3" customWidth="1"/>
    <col min="14" max="14" width="15.42578125" style="3" customWidth="1"/>
    <col min="15" max="15" width="12.42578125" style="3" bestFit="1" customWidth="1"/>
    <col min="16" max="20" width="9.140625" style="3"/>
    <col min="21" max="21" width="11.28515625" style="3" bestFit="1" customWidth="1"/>
    <col min="22" max="213" width="9.140625" style="3"/>
    <col min="214" max="214" width="5.5703125" style="3" customWidth="1"/>
    <col min="215" max="215" width="24.140625" style="3" customWidth="1"/>
    <col min="216" max="216" width="81.42578125" style="3" customWidth="1"/>
    <col min="217" max="219" width="3.7109375" style="3" customWidth="1"/>
    <col min="220" max="220" width="10.85546875" style="3" customWidth="1"/>
    <col min="221" max="221" width="11.7109375" style="3" customWidth="1"/>
    <col min="222" max="469" width="9.140625" style="3"/>
    <col min="470" max="470" width="5.5703125" style="3" customWidth="1"/>
    <col min="471" max="471" width="24.140625" style="3" customWidth="1"/>
    <col min="472" max="472" width="81.42578125" style="3" customWidth="1"/>
    <col min="473" max="475" width="3.7109375" style="3" customWidth="1"/>
    <col min="476" max="476" width="10.85546875" style="3" customWidth="1"/>
    <col min="477" max="477" width="11.7109375" style="3" customWidth="1"/>
    <col min="478" max="725" width="9.140625" style="3"/>
    <col min="726" max="726" width="5.5703125" style="3" customWidth="1"/>
    <col min="727" max="727" width="24.140625" style="3" customWidth="1"/>
    <col min="728" max="728" width="81.42578125" style="3" customWidth="1"/>
    <col min="729" max="731" width="3.7109375" style="3" customWidth="1"/>
    <col min="732" max="732" width="10.85546875" style="3" customWidth="1"/>
    <col min="733" max="733" width="11.7109375" style="3" customWidth="1"/>
    <col min="734" max="981" width="9.140625" style="3"/>
    <col min="982" max="982" width="5.5703125" style="3" customWidth="1"/>
    <col min="983" max="983" width="24.140625" style="3" customWidth="1"/>
    <col min="984" max="984" width="81.42578125" style="3" customWidth="1"/>
    <col min="985" max="987" width="3.7109375" style="3" customWidth="1"/>
    <col min="988" max="988" width="10.85546875" style="3" customWidth="1"/>
    <col min="989" max="989" width="11.7109375" style="3" customWidth="1"/>
    <col min="990" max="1237" width="9.140625" style="3"/>
    <col min="1238" max="1238" width="5.5703125" style="3" customWidth="1"/>
    <col min="1239" max="1239" width="24.140625" style="3" customWidth="1"/>
    <col min="1240" max="1240" width="81.42578125" style="3" customWidth="1"/>
    <col min="1241" max="1243" width="3.7109375" style="3" customWidth="1"/>
    <col min="1244" max="1244" width="10.85546875" style="3" customWidth="1"/>
    <col min="1245" max="1245" width="11.7109375" style="3" customWidth="1"/>
    <col min="1246" max="1493" width="9.140625" style="3"/>
    <col min="1494" max="1494" width="5.5703125" style="3" customWidth="1"/>
    <col min="1495" max="1495" width="24.140625" style="3" customWidth="1"/>
    <col min="1496" max="1496" width="81.42578125" style="3" customWidth="1"/>
    <col min="1497" max="1499" width="3.7109375" style="3" customWidth="1"/>
    <col min="1500" max="1500" width="10.85546875" style="3" customWidth="1"/>
    <col min="1501" max="1501" width="11.7109375" style="3" customWidth="1"/>
    <col min="1502" max="1749" width="9.140625" style="3"/>
    <col min="1750" max="1750" width="5.5703125" style="3" customWidth="1"/>
    <col min="1751" max="1751" width="24.140625" style="3" customWidth="1"/>
    <col min="1752" max="1752" width="81.42578125" style="3" customWidth="1"/>
    <col min="1753" max="1755" width="3.7109375" style="3" customWidth="1"/>
    <col min="1756" max="1756" width="10.85546875" style="3" customWidth="1"/>
    <col min="1757" max="1757" width="11.7109375" style="3" customWidth="1"/>
    <col min="1758" max="2005" width="9.140625" style="3"/>
    <col min="2006" max="2006" width="5.5703125" style="3" customWidth="1"/>
    <col min="2007" max="2007" width="24.140625" style="3" customWidth="1"/>
    <col min="2008" max="2008" width="81.42578125" style="3" customWidth="1"/>
    <col min="2009" max="2011" width="3.7109375" style="3" customWidth="1"/>
    <col min="2012" max="2012" width="10.85546875" style="3" customWidth="1"/>
    <col min="2013" max="2013" width="11.7109375" style="3" customWidth="1"/>
    <col min="2014" max="2261" width="9.140625" style="3"/>
    <col min="2262" max="2262" width="5.5703125" style="3" customWidth="1"/>
    <col min="2263" max="2263" width="24.140625" style="3" customWidth="1"/>
    <col min="2264" max="2264" width="81.42578125" style="3" customWidth="1"/>
    <col min="2265" max="2267" width="3.7109375" style="3" customWidth="1"/>
    <col min="2268" max="2268" width="10.85546875" style="3" customWidth="1"/>
    <col min="2269" max="2269" width="11.7109375" style="3" customWidth="1"/>
    <col min="2270" max="2517" width="9.140625" style="3"/>
    <col min="2518" max="2518" width="5.5703125" style="3" customWidth="1"/>
    <col min="2519" max="2519" width="24.140625" style="3" customWidth="1"/>
    <col min="2520" max="2520" width="81.42578125" style="3" customWidth="1"/>
    <col min="2521" max="2523" width="3.7109375" style="3" customWidth="1"/>
    <col min="2524" max="2524" width="10.85546875" style="3" customWidth="1"/>
    <col min="2525" max="2525" width="11.7109375" style="3" customWidth="1"/>
    <col min="2526" max="2773" width="9.140625" style="3"/>
    <col min="2774" max="2774" width="5.5703125" style="3" customWidth="1"/>
    <col min="2775" max="2775" width="24.140625" style="3" customWidth="1"/>
    <col min="2776" max="2776" width="81.42578125" style="3" customWidth="1"/>
    <col min="2777" max="2779" width="3.7109375" style="3" customWidth="1"/>
    <col min="2780" max="2780" width="10.85546875" style="3" customWidth="1"/>
    <col min="2781" max="2781" width="11.7109375" style="3" customWidth="1"/>
    <col min="2782" max="3029" width="9.140625" style="3"/>
    <col min="3030" max="3030" width="5.5703125" style="3" customWidth="1"/>
    <col min="3031" max="3031" width="24.140625" style="3" customWidth="1"/>
    <col min="3032" max="3032" width="81.42578125" style="3" customWidth="1"/>
    <col min="3033" max="3035" width="3.7109375" style="3" customWidth="1"/>
    <col min="3036" max="3036" width="10.85546875" style="3" customWidth="1"/>
    <col min="3037" max="3037" width="11.7109375" style="3" customWidth="1"/>
    <col min="3038" max="3285" width="9.140625" style="3"/>
    <col min="3286" max="3286" width="5.5703125" style="3" customWidth="1"/>
    <col min="3287" max="3287" width="24.140625" style="3" customWidth="1"/>
    <col min="3288" max="3288" width="81.42578125" style="3" customWidth="1"/>
    <col min="3289" max="3291" width="3.7109375" style="3" customWidth="1"/>
    <col min="3292" max="3292" width="10.85546875" style="3" customWidth="1"/>
    <col min="3293" max="3293" width="11.7109375" style="3" customWidth="1"/>
    <col min="3294" max="3541" width="9.140625" style="3"/>
    <col min="3542" max="3542" width="5.5703125" style="3" customWidth="1"/>
    <col min="3543" max="3543" width="24.140625" style="3" customWidth="1"/>
    <col min="3544" max="3544" width="81.42578125" style="3" customWidth="1"/>
    <col min="3545" max="3547" width="3.7109375" style="3" customWidth="1"/>
    <col min="3548" max="3548" width="10.85546875" style="3" customWidth="1"/>
    <col min="3549" max="3549" width="11.7109375" style="3" customWidth="1"/>
    <col min="3550" max="3797" width="9.140625" style="3"/>
    <col min="3798" max="3798" width="5.5703125" style="3" customWidth="1"/>
    <col min="3799" max="3799" width="24.140625" style="3" customWidth="1"/>
    <col min="3800" max="3800" width="81.42578125" style="3" customWidth="1"/>
    <col min="3801" max="3803" width="3.7109375" style="3" customWidth="1"/>
    <col min="3804" max="3804" width="10.85546875" style="3" customWidth="1"/>
    <col min="3805" max="3805" width="11.7109375" style="3" customWidth="1"/>
    <col min="3806" max="4053" width="9.140625" style="3"/>
    <col min="4054" max="4054" width="5.5703125" style="3" customWidth="1"/>
    <col min="4055" max="4055" width="24.140625" style="3" customWidth="1"/>
    <col min="4056" max="4056" width="81.42578125" style="3" customWidth="1"/>
    <col min="4057" max="4059" width="3.7109375" style="3" customWidth="1"/>
    <col min="4060" max="4060" width="10.85546875" style="3" customWidth="1"/>
    <col min="4061" max="4061" width="11.7109375" style="3" customWidth="1"/>
    <col min="4062" max="4309" width="9.140625" style="3"/>
    <col min="4310" max="4310" width="5.5703125" style="3" customWidth="1"/>
    <col min="4311" max="4311" width="24.140625" style="3" customWidth="1"/>
    <col min="4312" max="4312" width="81.42578125" style="3" customWidth="1"/>
    <col min="4313" max="4315" width="3.7109375" style="3" customWidth="1"/>
    <col min="4316" max="4316" width="10.85546875" style="3" customWidth="1"/>
    <col min="4317" max="4317" width="11.7109375" style="3" customWidth="1"/>
    <col min="4318" max="4565" width="9.140625" style="3"/>
    <col min="4566" max="4566" width="5.5703125" style="3" customWidth="1"/>
    <col min="4567" max="4567" width="24.140625" style="3" customWidth="1"/>
    <col min="4568" max="4568" width="81.42578125" style="3" customWidth="1"/>
    <col min="4569" max="4571" width="3.7109375" style="3" customWidth="1"/>
    <col min="4572" max="4572" width="10.85546875" style="3" customWidth="1"/>
    <col min="4573" max="4573" width="11.7109375" style="3" customWidth="1"/>
    <col min="4574" max="4821" width="9.140625" style="3"/>
    <col min="4822" max="4822" width="5.5703125" style="3" customWidth="1"/>
    <col min="4823" max="4823" width="24.140625" style="3" customWidth="1"/>
    <col min="4824" max="4824" width="81.42578125" style="3" customWidth="1"/>
    <col min="4825" max="4827" width="3.7109375" style="3" customWidth="1"/>
    <col min="4828" max="4828" width="10.85546875" style="3" customWidth="1"/>
    <col min="4829" max="4829" width="11.7109375" style="3" customWidth="1"/>
    <col min="4830" max="5077" width="9.140625" style="3"/>
    <col min="5078" max="5078" width="5.5703125" style="3" customWidth="1"/>
    <col min="5079" max="5079" width="24.140625" style="3" customWidth="1"/>
    <col min="5080" max="5080" width="81.42578125" style="3" customWidth="1"/>
    <col min="5081" max="5083" width="3.7109375" style="3" customWidth="1"/>
    <col min="5084" max="5084" width="10.85546875" style="3" customWidth="1"/>
    <col min="5085" max="5085" width="11.7109375" style="3" customWidth="1"/>
    <col min="5086" max="5333" width="9.140625" style="3"/>
    <col min="5334" max="5334" width="5.5703125" style="3" customWidth="1"/>
    <col min="5335" max="5335" width="24.140625" style="3" customWidth="1"/>
    <col min="5336" max="5336" width="81.42578125" style="3" customWidth="1"/>
    <col min="5337" max="5339" width="3.7109375" style="3" customWidth="1"/>
    <col min="5340" max="5340" width="10.85546875" style="3" customWidth="1"/>
    <col min="5341" max="5341" width="11.7109375" style="3" customWidth="1"/>
    <col min="5342" max="5589" width="9.140625" style="3"/>
    <col min="5590" max="5590" width="5.5703125" style="3" customWidth="1"/>
    <col min="5591" max="5591" width="24.140625" style="3" customWidth="1"/>
    <col min="5592" max="5592" width="81.42578125" style="3" customWidth="1"/>
    <col min="5593" max="5595" width="3.7109375" style="3" customWidth="1"/>
    <col min="5596" max="5596" width="10.85546875" style="3" customWidth="1"/>
    <col min="5597" max="5597" width="11.7109375" style="3" customWidth="1"/>
    <col min="5598" max="5845" width="9.140625" style="3"/>
    <col min="5846" max="5846" width="5.5703125" style="3" customWidth="1"/>
    <col min="5847" max="5847" width="24.140625" style="3" customWidth="1"/>
    <col min="5848" max="5848" width="81.42578125" style="3" customWidth="1"/>
    <col min="5849" max="5851" width="3.7109375" style="3" customWidth="1"/>
    <col min="5852" max="5852" width="10.85546875" style="3" customWidth="1"/>
    <col min="5853" max="5853" width="11.7109375" style="3" customWidth="1"/>
    <col min="5854" max="6101" width="9.140625" style="3"/>
    <col min="6102" max="6102" width="5.5703125" style="3" customWidth="1"/>
    <col min="6103" max="6103" width="24.140625" style="3" customWidth="1"/>
    <col min="6104" max="6104" width="81.42578125" style="3" customWidth="1"/>
    <col min="6105" max="6107" width="3.7109375" style="3" customWidth="1"/>
    <col min="6108" max="6108" width="10.85546875" style="3" customWidth="1"/>
    <col min="6109" max="6109" width="11.7109375" style="3" customWidth="1"/>
    <col min="6110" max="6357" width="9.140625" style="3"/>
    <col min="6358" max="6358" width="5.5703125" style="3" customWidth="1"/>
    <col min="6359" max="6359" width="24.140625" style="3" customWidth="1"/>
    <col min="6360" max="6360" width="81.42578125" style="3" customWidth="1"/>
    <col min="6361" max="6363" width="3.7109375" style="3" customWidth="1"/>
    <col min="6364" max="6364" width="10.85546875" style="3" customWidth="1"/>
    <col min="6365" max="6365" width="11.7109375" style="3" customWidth="1"/>
    <col min="6366" max="6613" width="9.140625" style="3"/>
    <col min="6614" max="6614" width="5.5703125" style="3" customWidth="1"/>
    <col min="6615" max="6615" width="24.140625" style="3" customWidth="1"/>
    <col min="6616" max="6616" width="81.42578125" style="3" customWidth="1"/>
    <col min="6617" max="6619" width="3.7109375" style="3" customWidth="1"/>
    <col min="6620" max="6620" width="10.85546875" style="3" customWidth="1"/>
    <col min="6621" max="6621" width="11.7109375" style="3" customWidth="1"/>
    <col min="6622" max="6869" width="9.140625" style="3"/>
    <col min="6870" max="6870" width="5.5703125" style="3" customWidth="1"/>
    <col min="6871" max="6871" width="24.140625" style="3" customWidth="1"/>
    <col min="6872" max="6872" width="81.42578125" style="3" customWidth="1"/>
    <col min="6873" max="6875" width="3.7109375" style="3" customWidth="1"/>
    <col min="6876" max="6876" width="10.85546875" style="3" customWidth="1"/>
    <col min="6877" max="6877" width="11.7109375" style="3" customWidth="1"/>
    <col min="6878" max="7125" width="9.140625" style="3"/>
    <col min="7126" max="7126" width="5.5703125" style="3" customWidth="1"/>
    <col min="7127" max="7127" width="24.140625" style="3" customWidth="1"/>
    <col min="7128" max="7128" width="81.42578125" style="3" customWidth="1"/>
    <col min="7129" max="7131" width="3.7109375" style="3" customWidth="1"/>
    <col min="7132" max="7132" width="10.85546875" style="3" customWidth="1"/>
    <col min="7133" max="7133" width="11.7109375" style="3" customWidth="1"/>
    <col min="7134" max="7381" width="9.140625" style="3"/>
    <col min="7382" max="7382" width="5.5703125" style="3" customWidth="1"/>
    <col min="7383" max="7383" width="24.140625" style="3" customWidth="1"/>
    <col min="7384" max="7384" width="81.42578125" style="3" customWidth="1"/>
    <col min="7385" max="7387" width="3.7109375" style="3" customWidth="1"/>
    <col min="7388" max="7388" width="10.85546875" style="3" customWidth="1"/>
    <col min="7389" max="7389" width="11.7109375" style="3" customWidth="1"/>
    <col min="7390" max="7637" width="9.140625" style="3"/>
    <col min="7638" max="7638" width="5.5703125" style="3" customWidth="1"/>
    <col min="7639" max="7639" width="24.140625" style="3" customWidth="1"/>
    <col min="7640" max="7640" width="81.42578125" style="3" customWidth="1"/>
    <col min="7641" max="7643" width="3.7109375" style="3" customWidth="1"/>
    <col min="7644" max="7644" width="10.85546875" style="3" customWidth="1"/>
    <col min="7645" max="7645" width="11.7109375" style="3" customWidth="1"/>
    <col min="7646" max="7893" width="9.140625" style="3"/>
    <col min="7894" max="7894" width="5.5703125" style="3" customWidth="1"/>
    <col min="7895" max="7895" width="24.140625" style="3" customWidth="1"/>
    <col min="7896" max="7896" width="81.42578125" style="3" customWidth="1"/>
    <col min="7897" max="7899" width="3.7109375" style="3" customWidth="1"/>
    <col min="7900" max="7900" width="10.85546875" style="3" customWidth="1"/>
    <col min="7901" max="7901" width="11.7109375" style="3" customWidth="1"/>
    <col min="7902" max="8149" width="9.140625" style="3"/>
    <col min="8150" max="8150" width="5.5703125" style="3" customWidth="1"/>
    <col min="8151" max="8151" width="24.140625" style="3" customWidth="1"/>
    <col min="8152" max="8152" width="81.42578125" style="3" customWidth="1"/>
    <col min="8153" max="8155" width="3.7109375" style="3" customWidth="1"/>
    <col min="8156" max="8156" width="10.85546875" style="3" customWidth="1"/>
    <col min="8157" max="8157" width="11.7109375" style="3" customWidth="1"/>
    <col min="8158" max="8405" width="9.140625" style="3"/>
    <col min="8406" max="8406" width="5.5703125" style="3" customWidth="1"/>
    <col min="8407" max="8407" width="24.140625" style="3" customWidth="1"/>
    <col min="8408" max="8408" width="81.42578125" style="3" customWidth="1"/>
    <col min="8409" max="8411" width="3.7109375" style="3" customWidth="1"/>
    <col min="8412" max="8412" width="10.85546875" style="3" customWidth="1"/>
    <col min="8413" max="8413" width="11.7109375" style="3" customWidth="1"/>
    <col min="8414" max="8661" width="9.140625" style="3"/>
    <col min="8662" max="8662" width="5.5703125" style="3" customWidth="1"/>
    <col min="8663" max="8663" width="24.140625" style="3" customWidth="1"/>
    <col min="8664" max="8664" width="81.42578125" style="3" customWidth="1"/>
    <col min="8665" max="8667" width="3.7109375" style="3" customWidth="1"/>
    <col min="8668" max="8668" width="10.85546875" style="3" customWidth="1"/>
    <col min="8669" max="8669" width="11.7109375" style="3" customWidth="1"/>
    <col min="8670" max="8917" width="9.140625" style="3"/>
    <col min="8918" max="8918" width="5.5703125" style="3" customWidth="1"/>
    <col min="8919" max="8919" width="24.140625" style="3" customWidth="1"/>
    <col min="8920" max="8920" width="81.42578125" style="3" customWidth="1"/>
    <col min="8921" max="8923" width="3.7109375" style="3" customWidth="1"/>
    <col min="8924" max="8924" width="10.85546875" style="3" customWidth="1"/>
    <col min="8925" max="8925" width="11.7109375" style="3" customWidth="1"/>
    <col min="8926" max="9173" width="9.140625" style="3"/>
    <col min="9174" max="9174" width="5.5703125" style="3" customWidth="1"/>
    <col min="9175" max="9175" width="24.140625" style="3" customWidth="1"/>
    <col min="9176" max="9176" width="81.42578125" style="3" customWidth="1"/>
    <col min="9177" max="9179" width="3.7109375" style="3" customWidth="1"/>
    <col min="9180" max="9180" width="10.85546875" style="3" customWidth="1"/>
    <col min="9181" max="9181" width="11.7109375" style="3" customWidth="1"/>
    <col min="9182" max="9429" width="9.140625" style="3"/>
    <col min="9430" max="9430" width="5.5703125" style="3" customWidth="1"/>
    <col min="9431" max="9431" width="24.140625" style="3" customWidth="1"/>
    <col min="9432" max="9432" width="81.42578125" style="3" customWidth="1"/>
    <col min="9433" max="9435" width="3.7109375" style="3" customWidth="1"/>
    <col min="9436" max="9436" width="10.85546875" style="3" customWidth="1"/>
    <col min="9437" max="9437" width="11.7109375" style="3" customWidth="1"/>
    <col min="9438" max="9685" width="9.140625" style="3"/>
    <col min="9686" max="9686" width="5.5703125" style="3" customWidth="1"/>
    <col min="9687" max="9687" width="24.140625" style="3" customWidth="1"/>
    <col min="9688" max="9688" width="81.42578125" style="3" customWidth="1"/>
    <col min="9689" max="9691" width="3.7109375" style="3" customWidth="1"/>
    <col min="9692" max="9692" width="10.85546875" style="3" customWidth="1"/>
    <col min="9693" max="9693" width="11.7109375" style="3" customWidth="1"/>
    <col min="9694" max="9941" width="9.140625" style="3"/>
    <col min="9942" max="9942" width="5.5703125" style="3" customWidth="1"/>
    <col min="9943" max="9943" width="24.140625" style="3" customWidth="1"/>
    <col min="9944" max="9944" width="81.42578125" style="3" customWidth="1"/>
    <col min="9945" max="9947" width="3.7109375" style="3" customWidth="1"/>
    <col min="9948" max="9948" width="10.85546875" style="3" customWidth="1"/>
    <col min="9949" max="9949" width="11.7109375" style="3" customWidth="1"/>
    <col min="9950" max="10197" width="9.140625" style="3"/>
    <col min="10198" max="10198" width="5.5703125" style="3" customWidth="1"/>
    <col min="10199" max="10199" width="24.140625" style="3" customWidth="1"/>
    <col min="10200" max="10200" width="81.42578125" style="3" customWidth="1"/>
    <col min="10201" max="10203" width="3.7109375" style="3" customWidth="1"/>
    <col min="10204" max="10204" width="10.85546875" style="3" customWidth="1"/>
    <col min="10205" max="10205" width="11.7109375" style="3" customWidth="1"/>
    <col min="10206" max="10453" width="9.140625" style="3"/>
    <col min="10454" max="10454" width="5.5703125" style="3" customWidth="1"/>
    <col min="10455" max="10455" width="24.140625" style="3" customWidth="1"/>
    <col min="10456" max="10456" width="81.42578125" style="3" customWidth="1"/>
    <col min="10457" max="10459" width="3.7109375" style="3" customWidth="1"/>
    <col min="10460" max="10460" width="10.85546875" style="3" customWidth="1"/>
    <col min="10461" max="10461" width="11.7109375" style="3" customWidth="1"/>
    <col min="10462" max="10709" width="9.140625" style="3"/>
    <col min="10710" max="10710" width="5.5703125" style="3" customWidth="1"/>
    <col min="10711" max="10711" width="24.140625" style="3" customWidth="1"/>
    <col min="10712" max="10712" width="81.42578125" style="3" customWidth="1"/>
    <col min="10713" max="10715" width="3.7109375" style="3" customWidth="1"/>
    <col min="10716" max="10716" width="10.85546875" style="3" customWidth="1"/>
    <col min="10717" max="10717" width="11.7109375" style="3" customWidth="1"/>
    <col min="10718" max="10965" width="9.140625" style="3"/>
    <col min="10966" max="10966" width="5.5703125" style="3" customWidth="1"/>
    <col min="10967" max="10967" width="24.140625" style="3" customWidth="1"/>
    <col min="10968" max="10968" width="81.42578125" style="3" customWidth="1"/>
    <col min="10969" max="10971" width="3.7109375" style="3" customWidth="1"/>
    <col min="10972" max="10972" width="10.85546875" style="3" customWidth="1"/>
    <col min="10973" max="10973" width="11.7109375" style="3" customWidth="1"/>
    <col min="10974" max="11221" width="9.140625" style="3"/>
    <col min="11222" max="11222" width="5.5703125" style="3" customWidth="1"/>
    <col min="11223" max="11223" width="24.140625" style="3" customWidth="1"/>
    <col min="11224" max="11224" width="81.42578125" style="3" customWidth="1"/>
    <col min="11225" max="11227" width="3.7109375" style="3" customWidth="1"/>
    <col min="11228" max="11228" width="10.85546875" style="3" customWidth="1"/>
    <col min="11229" max="11229" width="11.7109375" style="3" customWidth="1"/>
    <col min="11230" max="11477" width="9.140625" style="3"/>
    <col min="11478" max="11478" width="5.5703125" style="3" customWidth="1"/>
    <col min="11479" max="11479" width="24.140625" style="3" customWidth="1"/>
    <col min="11480" max="11480" width="81.42578125" style="3" customWidth="1"/>
    <col min="11481" max="11483" width="3.7109375" style="3" customWidth="1"/>
    <col min="11484" max="11484" width="10.85546875" style="3" customWidth="1"/>
    <col min="11485" max="11485" width="11.7109375" style="3" customWidth="1"/>
    <col min="11486" max="11733" width="9.140625" style="3"/>
    <col min="11734" max="11734" width="5.5703125" style="3" customWidth="1"/>
    <col min="11735" max="11735" width="24.140625" style="3" customWidth="1"/>
    <col min="11736" max="11736" width="81.42578125" style="3" customWidth="1"/>
    <col min="11737" max="11739" width="3.7109375" style="3" customWidth="1"/>
    <col min="11740" max="11740" width="10.85546875" style="3" customWidth="1"/>
    <col min="11741" max="11741" width="11.7109375" style="3" customWidth="1"/>
    <col min="11742" max="11989" width="9.140625" style="3"/>
    <col min="11990" max="11990" width="5.5703125" style="3" customWidth="1"/>
    <col min="11991" max="11991" width="24.140625" style="3" customWidth="1"/>
    <col min="11992" max="11992" width="81.42578125" style="3" customWidth="1"/>
    <col min="11993" max="11995" width="3.7109375" style="3" customWidth="1"/>
    <col min="11996" max="11996" width="10.85546875" style="3" customWidth="1"/>
    <col min="11997" max="11997" width="11.7109375" style="3" customWidth="1"/>
    <col min="11998" max="12245" width="9.140625" style="3"/>
    <col min="12246" max="12246" width="5.5703125" style="3" customWidth="1"/>
    <col min="12247" max="12247" width="24.140625" style="3" customWidth="1"/>
    <col min="12248" max="12248" width="81.42578125" style="3" customWidth="1"/>
    <col min="12249" max="12251" width="3.7109375" style="3" customWidth="1"/>
    <col min="12252" max="12252" width="10.85546875" style="3" customWidth="1"/>
    <col min="12253" max="12253" width="11.7109375" style="3" customWidth="1"/>
    <col min="12254" max="12501" width="9.140625" style="3"/>
    <col min="12502" max="12502" width="5.5703125" style="3" customWidth="1"/>
    <col min="12503" max="12503" width="24.140625" style="3" customWidth="1"/>
    <col min="12504" max="12504" width="81.42578125" style="3" customWidth="1"/>
    <col min="12505" max="12507" width="3.7109375" style="3" customWidth="1"/>
    <col min="12508" max="12508" width="10.85546875" style="3" customWidth="1"/>
    <col min="12509" max="12509" width="11.7109375" style="3" customWidth="1"/>
    <col min="12510" max="12757" width="9.140625" style="3"/>
    <col min="12758" max="12758" width="5.5703125" style="3" customWidth="1"/>
    <col min="12759" max="12759" width="24.140625" style="3" customWidth="1"/>
    <col min="12760" max="12760" width="81.42578125" style="3" customWidth="1"/>
    <col min="12761" max="12763" width="3.7109375" style="3" customWidth="1"/>
    <col min="12764" max="12764" width="10.85546875" style="3" customWidth="1"/>
    <col min="12765" max="12765" width="11.7109375" style="3" customWidth="1"/>
    <col min="12766" max="13013" width="9.140625" style="3"/>
    <col min="13014" max="13014" width="5.5703125" style="3" customWidth="1"/>
    <col min="13015" max="13015" width="24.140625" style="3" customWidth="1"/>
    <col min="13016" max="13016" width="81.42578125" style="3" customWidth="1"/>
    <col min="13017" max="13019" width="3.7109375" style="3" customWidth="1"/>
    <col min="13020" max="13020" width="10.85546875" style="3" customWidth="1"/>
    <col min="13021" max="13021" width="11.7109375" style="3" customWidth="1"/>
    <col min="13022" max="13269" width="9.140625" style="3"/>
    <col min="13270" max="13270" width="5.5703125" style="3" customWidth="1"/>
    <col min="13271" max="13271" width="24.140625" style="3" customWidth="1"/>
    <col min="13272" max="13272" width="81.42578125" style="3" customWidth="1"/>
    <col min="13273" max="13275" width="3.7109375" style="3" customWidth="1"/>
    <col min="13276" max="13276" width="10.85546875" style="3" customWidth="1"/>
    <col min="13277" max="13277" width="11.7109375" style="3" customWidth="1"/>
    <col min="13278" max="13525" width="9.140625" style="3"/>
    <col min="13526" max="13526" width="5.5703125" style="3" customWidth="1"/>
    <col min="13527" max="13527" width="24.140625" style="3" customWidth="1"/>
    <col min="13528" max="13528" width="81.42578125" style="3" customWidth="1"/>
    <col min="13529" max="13531" width="3.7109375" style="3" customWidth="1"/>
    <col min="13532" max="13532" width="10.85546875" style="3" customWidth="1"/>
    <col min="13533" max="13533" width="11.7109375" style="3" customWidth="1"/>
    <col min="13534" max="13781" width="9.140625" style="3"/>
    <col min="13782" max="13782" width="5.5703125" style="3" customWidth="1"/>
    <col min="13783" max="13783" width="24.140625" style="3" customWidth="1"/>
    <col min="13784" max="13784" width="81.42578125" style="3" customWidth="1"/>
    <col min="13785" max="13787" width="3.7109375" style="3" customWidth="1"/>
    <col min="13788" max="13788" width="10.85546875" style="3" customWidth="1"/>
    <col min="13789" max="13789" width="11.7109375" style="3" customWidth="1"/>
    <col min="13790" max="14037" width="9.140625" style="3"/>
    <col min="14038" max="14038" width="5.5703125" style="3" customWidth="1"/>
    <col min="14039" max="14039" width="24.140625" style="3" customWidth="1"/>
    <col min="14040" max="14040" width="81.42578125" style="3" customWidth="1"/>
    <col min="14041" max="14043" width="3.7109375" style="3" customWidth="1"/>
    <col min="14044" max="14044" width="10.85546875" style="3" customWidth="1"/>
    <col min="14045" max="14045" width="11.7109375" style="3" customWidth="1"/>
    <col min="14046" max="14293" width="9.140625" style="3"/>
    <col min="14294" max="14294" width="5.5703125" style="3" customWidth="1"/>
    <col min="14295" max="14295" width="24.140625" style="3" customWidth="1"/>
    <col min="14296" max="14296" width="81.42578125" style="3" customWidth="1"/>
    <col min="14297" max="14299" width="3.7109375" style="3" customWidth="1"/>
    <col min="14300" max="14300" width="10.85546875" style="3" customWidth="1"/>
    <col min="14301" max="14301" width="11.7109375" style="3" customWidth="1"/>
    <col min="14302" max="14549" width="9.140625" style="3"/>
    <col min="14550" max="14550" width="5.5703125" style="3" customWidth="1"/>
    <col min="14551" max="14551" width="24.140625" style="3" customWidth="1"/>
    <col min="14552" max="14552" width="81.42578125" style="3" customWidth="1"/>
    <col min="14553" max="14555" width="3.7109375" style="3" customWidth="1"/>
    <col min="14556" max="14556" width="10.85546875" style="3" customWidth="1"/>
    <col min="14557" max="14557" width="11.7109375" style="3" customWidth="1"/>
    <col min="14558" max="14805" width="9.140625" style="3"/>
    <col min="14806" max="14806" width="5.5703125" style="3" customWidth="1"/>
    <col min="14807" max="14807" width="24.140625" style="3" customWidth="1"/>
    <col min="14808" max="14808" width="81.42578125" style="3" customWidth="1"/>
    <col min="14809" max="14811" width="3.7109375" style="3" customWidth="1"/>
    <col min="14812" max="14812" width="10.85546875" style="3" customWidth="1"/>
    <col min="14813" max="14813" width="11.7109375" style="3" customWidth="1"/>
    <col min="14814" max="15061" width="9.140625" style="3"/>
    <col min="15062" max="15062" width="5.5703125" style="3" customWidth="1"/>
    <col min="15063" max="15063" width="24.140625" style="3" customWidth="1"/>
    <col min="15064" max="15064" width="81.42578125" style="3" customWidth="1"/>
    <col min="15065" max="15067" width="3.7109375" style="3" customWidth="1"/>
    <col min="15068" max="15068" width="10.85546875" style="3" customWidth="1"/>
    <col min="15069" max="15069" width="11.7109375" style="3" customWidth="1"/>
    <col min="15070" max="15317" width="9.140625" style="3"/>
    <col min="15318" max="15318" width="5.5703125" style="3" customWidth="1"/>
    <col min="15319" max="15319" width="24.140625" style="3" customWidth="1"/>
    <col min="15320" max="15320" width="81.42578125" style="3" customWidth="1"/>
    <col min="15321" max="15323" width="3.7109375" style="3" customWidth="1"/>
    <col min="15324" max="15324" width="10.85546875" style="3" customWidth="1"/>
    <col min="15325" max="15325" width="11.7109375" style="3" customWidth="1"/>
    <col min="15326" max="15573" width="9.140625" style="3"/>
    <col min="15574" max="15574" width="5.5703125" style="3" customWidth="1"/>
    <col min="15575" max="15575" width="24.140625" style="3" customWidth="1"/>
    <col min="15576" max="15576" width="81.42578125" style="3" customWidth="1"/>
    <col min="15577" max="15579" width="3.7109375" style="3" customWidth="1"/>
    <col min="15580" max="15580" width="10.85546875" style="3" customWidth="1"/>
    <col min="15581" max="15581" width="11.7109375" style="3" customWidth="1"/>
    <col min="15582" max="15829" width="9.140625" style="3"/>
    <col min="15830" max="15830" width="5.5703125" style="3" customWidth="1"/>
    <col min="15831" max="15831" width="24.140625" style="3" customWidth="1"/>
    <col min="15832" max="15832" width="81.42578125" style="3" customWidth="1"/>
    <col min="15833" max="15835" width="3.7109375" style="3" customWidth="1"/>
    <col min="15836" max="15836" width="10.85546875" style="3" customWidth="1"/>
    <col min="15837" max="15837" width="11.7109375" style="3" customWidth="1"/>
    <col min="15838" max="16085" width="9.140625" style="3"/>
    <col min="16086" max="16086" width="5.5703125" style="3" customWidth="1"/>
    <col min="16087" max="16087" width="24.140625" style="3" customWidth="1"/>
    <col min="16088" max="16088" width="81.42578125" style="3" customWidth="1"/>
    <col min="16089" max="16091" width="3.7109375" style="3" customWidth="1"/>
    <col min="16092" max="16092" width="10.85546875" style="3" customWidth="1"/>
    <col min="16093" max="16093" width="11.7109375" style="3" customWidth="1"/>
    <col min="16094" max="16384" width="9.140625" style="3"/>
  </cols>
  <sheetData>
    <row r="1" spans="1:14" ht="15.95" customHeight="1" x14ac:dyDescent="0.25">
      <c r="A1" s="130" t="s">
        <v>112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4" ht="15.95" customHeight="1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36"/>
    </row>
    <row r="3" spans="1:14" ht="15.95" customHeight="1" x14ac:dyDescent="0.25">
      <c r="A3" s="90" t="s">
        <v>115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4" ht="15.95" customHeight="1" x14ac:dyDescent="0.25">
      <c r="A4" s="90" t="s">
        <v>21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4" ht="15.95" customHeight="1" x14ac:dyDescent="0.25">
      <c r="A5" s="90" t="s">
        <v>113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4" ht="15.95" customHeight="1" x14ac:dyDescent="0.25">
      <c r="A6" s="90" t="s">
        <v>114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4" ht="15.95" customHeight="1" thickBot="1" x14ac:dyDescent="0.3">
      <c r="C7" s="129" t="s">
        <v>74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4" s="7" customFormat="1" ht="30" customHeight="1" x14ac:dyDescent="0.25">
      <c r="A8" s="142" t="s">
        <v>10</v>
      </c>
      <c r="B8" s="144" t="s">
        <v>40</v>
      </c>
      <c r="C8" s="145"/>
      <c r="D8" s="91" t="s">
        <v>88</v>
      </c>
      <c r="E8" s="91" t="s">
        <v>116</v>
      </c>
      <c r="F8" s="135" t="s">
        <v>87</v>
      </c>
      <c r="G8" s="136"/>
      <c r="H8" s="136"/>
      <c r="I8" s="136"/>
      <c r="J8" s="136"/>
      <c r="K8" s="136"/>
      <c r="L8" s="136"/>
      <c r="M8" s="137"/>
    </row>
    <row r="9" spans="1:14" s="7" customFormat="1" ht="30" customHeight="1" thickBot="1" x14ac:dyDescent="0.3">
      <c r="A9" s="143"/>
      <c r="B9" s="45" t="s">
        <v>44</v>
      </c>
      <c r="C9" s="41" t="s">
        <v>41</v>
      </c>
      <c r="D9" s="92"/>
      <c r="E9" s="92"/>
      <c r="F9" s="46" t="s">
        <v>14</v>
      </c>
      <c r="G9" s="47" t="s">
        <v>17</v>
      </c>
      <c r="H9" s="47" t="s">
        <v>18</v>
      </c>
      <c r="I9" s="47" t="s">
        <v>19</v>
      </c>
      <c r="J9" s="48" t="s">
        <v>22</v>
      </c>
      <c r="K9" s="46" t="s">
        <v>20</v>
      </c>
      <c r="L9" s="49" t="s">
        <v>60</v>
      </c>
      <c r="M9" s="50" t="s">
        <v>9</v>
      </c>
    </row>
    <row r="10" spans="1:14" s="1" customFormat="1" ht="15" customHeight="1" x14ac:dyDescent="0.25">
      <c r="A10" s="138" t="s">
        <v>117</v>
      </c>
      <c r="B10" s="139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1"/>
    </row>
    <row r="11" spans="1:14" s="1" customFormat="1" ht="15" customHeight="1" x14ac:dyDescent="0.25">
      <c r="A11" s="93" t="s">
        <v>0</v>
      </c>
      <c r="B11" s="146" t="s">
        <v>42</v>
      </c>
      <c r="C11" s="75">
        <v>211162</v>
      </c>
      <c r="D11" s="75">
        <v>211162</v>
      </c>
      <c r="E11" s="75">
        <f>C11-D11</f>
        <v>0</v>
      </c>
      <c r="F11" s="11" t="s">
        <v>15</v>
      </c>
      <c r="G11" s="18">
        <v>0</v>
      </c>
      <c r="H11" s="18">
        <v>0</v>
      </c>
      <c r="I11" s="18">
        <v>211162</v>
      </c>
      <c r="J11" s="18">
        <v>0</v>
      </c>
      <c r="K11" s="18">
        <v>0</v>
      </c>
      <c r="L11" s="31">
        <v>0</v>
      </c>
      <c r="M11" s="15">
        <f>SUM(G11:L11)</f>
        <v>211162</v>
      </c>
    </row>
    <row r="12" spans="1:14" s="1" customFormat="1" ht="15" customHeight="1" x14ac:dyDescent="0.25">
      <c r="A12" s="94"/>
      <c r="B12" s="133"/>
      <c r="C12" s="76"/>
      <c r="D12" s="76"/>
      <c r="E12" s="76"/>
      <c r="F12" s="8" t="s">
        <v>16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32">
        <v>0</v>
      </c>
      <c r="M12" s="19">
        <f>SUM(G12:L12)</f>
        <v>0</v>
      </c>
    </row>
    <row r="13" spans="1:14" s="1" customFormat="1" ht="15" customHeight="1" thickBot="1" x14ac:dyDescent="0.3">
      <c r="A13" s="95"/>
      <c r="B13" s="134"/>
      <c r="C13" s="77"/>
      <c r="D13" s="77"/>
      <c r="E13" s="77"/>
      <c r="F13" s="20" t="s">
        <v>9</v>
      </c>
      <c r="G13" s="21">
        <f>SUM(G11:G12)</f>
        <v>0</v>
      </c>
      <c r="H13" s="21">
        <f t="shared" ref="H13:M13" si="0">SUM(H11:H12)</f>
        <v>0</v>
      </c>
      <c r="I13" s="21">
        <f t="shared" si="0"/>
        <v>211162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2">
        <f t="shared" si="0"/>
        <v>211162</v>
      </c>
    </row>
    <row r="14" spans="1:14" s="1" customFormat="1" ht="15" customHeight="1" x14ac:dyDescent="0.25">
      <c r="A14" s="96" t="s">
        <v>1</v>
      </c>
      <c r="B14" s="132" t="s">
        <v>43</v>
      </c>
      <c r="C14" s="100">
        <v>285305</v>
      </c>
      <c r="D14" s="100">
        <v>285305</v>
      </c>
      <c r="E14" s="75">
        <f t="shared" ref="E14" si="1">C14-D14</f>
        <v>0</v>
      </c>
      <c r="F14" s="9" t="s">
        <v>15</v>
      </c>
      <c r="G14" s="12">
        <v>0</v>
      </c>
      <c r="H14" s="12">
        <v>0</v>
      </c>
      <c r="I14" s="12">
        <v>285305</v>
      </c>
      <c r="J14" s="12">
        <v>0</v>
      </c>
      <c r="K14" s="12">
        <v>0</v>
      </c>
      <c r="L14" s="33">
        <v>0</v>
      </c>
      <c r="M14" s="13">
        <f>SUM(G14:L14)</f>
        <v>285305</v>
      </c>
    </row>
    <row r="15" spans="1:14" s="1" customFormat="1" ht="15" customHeight="1" x14ac:dyDescent="0.25">
      <c r="A15" s="94"/>
      <c r="B15" s="133"/>
      <c r="C15" s="76"/>
      <c r="D15" s="76"/>
      <c r="E15" s="76"/>
      <c r="F15" s="8" t="s">
        <v>16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32">
        <v>0</v>
      </c>
      <c r="M15" s="19">
        <f>SUM(G15:L15)</f>
        <v>0</v>
      </c>
    </row>
    <row r="16" spans="1:14" s="1" customFormat="1" ht="15" customHeight="1" thickBot="1" x14ac:dyDescent="0.3">
      <c r="A16" s="95"/>
      <c r="B16" s="134"/>
      <c r="C16" s="77"/>
      <c r="D16" s="77"/>
      <c r="E16" s="77"/>
      <c r="F16" s="10" t="s">
        <v>9</v>
      </c>
      <c r="G16" s="16">
        <f>SUM(G14:G15)</f>
        <v>0</v>
      </c>
      <c r="H16" s="16">
        <f t="shared" ref="H16" si="2">SUM(H14:H15)</f>
        <v>0</v>
      </c>
      <c r="I16" s="16">
        <f t="shared" ref="I16" si="3">SUM(I14:I15)</f>
        <v>285305</v>
      </c>
      <c r="J16" s="16">
        <f t="shared" ref="J16" si="4">SUM(J14:J15)</f>
        <v>0</v>
      </c>
      <c r="K16" s="16">
        <f t="shared" ref="K16:L16" si="5">SUM(K14:K15)</f>
        <v>0</v>
      </c>
      <c r="L16" s="16">
        <f t="shared" si="5"/>
        <v>0</v>
      </c>
      <c r="M16" s="17">
        <f t="shared" ref="M16" si="6">SUM(M14:M15)</f>
        <v>285305</v>
      </c>
    </row>
    <row r="17" spans="1:21" s="1" customFormat="1" ht="15" customHeight="1" x14ac:dyDescent="0.25">
      <c r="A17" s="96" t="s">
        <v>2</v>
      </c>
      <c r="B17" s="132" t="s">
        <v>89</v>
      </c>
      <c r="C17" s="76">
        <v>4398182</v>
      </c>
      <c r="D17" s="76">
        <v>4398182</v>
      </c>
      <c r="E17" s="75">
        <f t="shared" ref="E17" si="7">C17-D17</f>
        <v>0</v>
      </c>
      <c r="F17" s="11" t="s">
        <v>15</v>
      </c>
      <c r="G17" s="18">
        <v>331122</v>
      </c>
      <c r="H17" s="18">
        <v>0</v>
      </c>
      <c r="I17" s="18">
        <v>4067060</v>
      </c>
      <c r="J17" s="18">
        <v>0</v>
      </c>
      <c r="K17" s="18">
        <v>0</v>
      </c>
      <c r="L17" s="33">
        <v>0</v>
      </c>
      <c r="M17" s="15">
        <f>SUM(G17:L17)</f>
        <v>4398182</v>
      </c>
      <c r="N17" s="2"/>
    </row>
    <row r="18" spans="1:21" s="1" customFormat="1" ht="15" customHeight="1" x14ac:dyDescent="0.25">
      <c r="A18" s="94"/>
      <c r="B18" s="133"/>
      <c r="C18" s="76"/>
      <c r="D18" s="76"/>
      <c r="E18" s="76"/>
      <c r="F18" s="8" t="s">
        <v>16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32">
        <v>0</v>
      </c>
      <c r="M18" s="15">
        <f>SUM(G18:L18)</f>
        <v>0</v>
      </c>
    </row>
    <row r="19" spans="1:21" s="1" customFormat="1" ht="15" customHeight="1" thickBot="1" x14ac:dyDescent="0.3">
      <c r="A19" s="95"/>
      <c r="B19" s="134"/>
      <c r="C19" s="77"/>
      <c r="D19" s="77"/>
      <c r="E19" s="77"/>
      <c r="F19" s="10" t="s">
        <v>9</v>
      </c>
      <c r="G19" s="16">
        <f>SUM(G17:G18)</f>
        <v>331122</v>
      </c>
      <c r="H19" s="16">
        <f t="shared" ref="H19" si="8">SUM(H17:H18)</f>
        <v>0</v>
      </c>
      <c r="I19" s="16">
        <f t="shared" ref="I19" si="9">SUM(I17:I18)</f>
        <v>4067060</v>
      </c>
      <c r="J19" s="16">
        <f t="shared" ref="J19" si="10">SUM(J17:J18)</f>
        <v>0</v>
      </c>
      <c r="K19" s="16">
        <f t="shared" ref="K19:L19" si="11">SUM(K17:K18)</f>
        <v>0</v>
      </c>
      <c r="L19" s="16">
        <f t="shared" si="11"/>
        <v>0</v>
      </c>
      <c r="M19" s="17">
        <f t="shared" ref="M19" si="12">SUM(M17:M18)</f>
        <v>4398182</v>
      </c>
    </row>
    <row r="20" spans="1:21" s="1" customFormat="1" ht="15" customHeight="1" x14ac:dyDescent="0.25">
      <c r="A20" s="96" t="s">
        <v>3</v>
      </c>
      <c r="B20" s="97" t="s">
        <v>45</v>
      </c>
      <c r="C20" s="100">
        <v>41321847</v>
      </c>
      <c r="D20" s="100">
        <v>41321847</v>
      </c>
      <c r="E20" s="75">
        <f t="shared" ref="E20" si="13">C20-D20</f>
        <v>0</v>
      </c>
      <c r="F20" s="9" t="s">
        <v>15</v>
      </c>
      <c r="G20" s="12">
        <v>350000</v>
      </c>
      <c r="H20" s="12">
        <v>45500</v>
      </c>
      <c r="I20" s="12">
        <v>20945543</v>
      </c>
      <c r="J20" s="12">
        <v>0</v>
      </c>
      <c r="K20" s="12">
        <v>15995670</v>
      </c>
      <c r="L20" s="33">
        <v>0</v>
      </c>
      <c r="M20" s="13">
        <f>SUM(G20:L20)</f>
        <v>37336713</v>
      </c>
    </row>
    <row r="21" spans="1:21" s="1" customFormat="1" ht="15" customHeight="1" x14ac:dyDescent="0.25">
      <c r="A21" s="94"/>
      <c r="B21" s="98"/>
      <c r="C21" s="76"/>
      <c r="D21" s="76"/>
      <c r="E21" s="76"/>
      <c r="F21" s="8" t="s">
        <v>16</v>
      </c>
      <c r="G21" s="14">
        <v>3526667</v>
      </c>
      <c r="H21" s="14">
        <v>458467</v>
      </c>
      <c r="I21" s="14">
        <v>0</v>
      </c>
      <c r="J21" s="14">
        <v>0</v>
      </c>
      <c r="K21" s="14">
        <v>0</v>
      </c>
      <c r="L21" s="32">
        <v>0</v>
      </c>
      <c r="M21" s="15">
        <f>SUM(G21:L21)</f>
        <v>3985134</v>
      </c>
    </row>
    <row r="22" spans="1:21" s="1" customFormat="1" ht="15" customHeight="1" thickBot="1" x14ac:dyDescent="0.3">
      <c r="A22" s="95"/>
      <c r="B22" s="99"/>
      <c r="C22" s="77"/>
      <c r="D22" s="77"/>
      <c r="E22" s="77"/>
      <c r="F22" s="10" t="s">
        <v>9</v>
      </c>
      <c r="G22" s="16">
        <f>SUM(G20:G21)</f>
        <v>3876667</v>
      </c>
      <c r="H22" s="16">
        <f t="shared" ref="H22" si="14">SUM(H20:H21)</f>
        <v>503967</v>
      </c>
      <c r="I22" s="16">
        <f t="shared" ref="I22" si="15">SUM(I20:I21)</f>
        <v>20945543</v>
      </c>
      <c r="J22" s="16">
        <f t="shared" ref="J22" si="16">SUM(J20:J21)</f>
        <v>0</v>
      </c>
      <c r="K22" s="16">
        <f t="shared" ref="K22:L22" si="17">SUM(K20:K21)</f>
        <v>15995670</v>
      </c>
      <c r="L22" s="16">
        <f t="shared" si="17"/>
        <v>0</v>
      </c>
      <c r="M22" s="17">
        <f t="shared" ref="M22" si="18">SUM(M20:M21)</f>
        <v>41321847</v>
      </c>
    </row>
    <row r="23" spans="1:21" s="1" customFormat="1" ht="15" customHeight="1" x14ac:dyDescent="0.25">
      <c r="A23" s="96" t="s">
        <v>4</v>
      </c>
      <c r="B23" s="97" t="s">
        <v>46</v>
      </c>
      <c r="C23" s="100">
        <v>160072642</v>
      </c>
      <c r="D23" s="100">
        <v>160072642</v>
      </c>
      <c r="E23" s="75">
        <f t="shared" ref="E23" si="19">C23-D23</f>
        <v>0</v>
      </c>
      <c r="F23" s="9" t="s">
        <v>15</v>
      </c>
      <c r="G23" s="12">
        <v>30000000</v>
      </c>
      <c r="H23" s="12">
        <v>0</v>
      </c>
      <c r="I23" s="12">
        <v>130072642</v>
      </c>
      <c r="J23" s="12">
        <v>0</v>
      </c>
      <c r="K23" s="12">
        <v>0</v>
      </c>
      <c r="L23" s="33">
        <v>0</v>
      </c>
      <c r="M23" s="13">
        <f>SUM(G23:L23)</f>
        <v>160072642</v>
      </c>
    </row>
    <row r="24" spans="1:21" s="1" customFormat="1" ht="15" customHeight="1" x14ac:dyDescent="0.25">
      <c r="A24" s="94"/>
      <c r="B24" s="98"/>
      <c r="C24" s="76"/>
      <c r="D24" s="76"/>
      <c r="E24" s="76"/>
      <c r="F24" s="8" t="s">
        <v>16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32">
        <v>0</v>
      </c>
      <c r="M24" s="15">
        <f>SUM(G24:L24)</f>
        <v>0</v>
      </c>
    </row>
    <row r="25" spans="1:21" s="1" customFormat="1" ht="15" customHeight="1" thickBot="1" x14ac:dyDescent="0.3">
      <c r="A25" s="95"/>
      <c r="B25" s="99"/>
      <c r="C25" s="77"/>
      <c r="D25" s="77"/>
      <c r="E25" s="77"/>
      <c r="F25" s="10" t="s">
        <v>9</v>
      </c>
      <c r="G25" s="16">
        <f>SUM(G23:G24)</f>
        <v>30000000</v>
      </c>
      <c r="H25" s="16">
        <f t="shared" ref="H25" si="20">SUM(H23:H24)</f>
        <v>0</v>
      </c>
      <c r="I25" s="16">
        <f t="shared" ref="I25" si="21">SUM(I23:I24)</f>
        <v>130072642</v>
      </c>
      <c r="J25" s="16">
        <f t="shared" ref="J25" si="22">SUM(J23:J24)</f>
        <v>0</v>
      </c>
      <c r="K25" s="16">
        <f t="shared" ref="K25:L25" si="23">SUM(K23:K24)</f>
        <v>0</v>
      </c>
      <c r="L25" s="16">
        <f t="shared" si="23"/>
        <v>0</v>
      </c>
      <c r="M25" s="17">
        <f t="shared" ref="M25" si="24">SUM(M23:M24)</f>
        <v>160072642</v>
      </c>
    </row>
    <row r="26" spans="1:21" s="1" customFormat="1" ht="15" customHeight="1" x14ac:dyDescent="0.25">
      <c r="A26" s="96" t="s">
        <v>5</v>
      </c>
      <c r="B26" s="115" t="s">
        <v>75</v>
      </c>
      <c r="C26" s="100">
        <v>46831173</v>
      </c>
      <c r="D26" s="100">
        <v>46831173</v>
      </c>
      <c r="E26" s="75">
        <f t="shared" ref="E26" si="25">C26-D26</f>
        <v>0</v>
      </c>
      <c r="F26" s="9" t="s">
        <v>15</v>
      </c>
      <c r="G26" s="12">
        <v>0</v>
      </c>
      <c r="H26" s="12">
        <v>0</v>
      </c>
      <c r="I26" s="12">
        <v>11951773</v>
      </c>
      <c r="J26" s="12">
        <v>0</v>
      </c>
      <c r="K26" s="12">
        <v>34879400</v>
      </c>
      <c r="L26" s="33">
        <v>0</v>
      </c>
      <c r="M26" s="13">
        <f>SUM(G26:K26)</f>
        <v>46831173</v>
      </c>
      <c r="N26" s="101"/>
      <c r="O26" s="102"/>
      <c r="P26" s="102"/>
      <c r="Q26" s="102"/>
      <c r="R26" s="102"/>
      <c r="U26" s="2"/>
    </row>
    <row r="27" spans="1:21" s="5" customFormat="1" ht="15" customHeight="1" x14ac:dyDescent="0.25">
      <c r="A27" s="94"/>
      <c r="B27" s="116"/>
      <c r="C27" s="76"/>
      <c r="D27" s="76"/>
      <c r="E27" s="76"/>
      <c r="F27" s="8" t="s">
        <v>16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32">
        <v>0</v>
      </c>
      <c r="M27" s="15">
        <f>SUM(G27:K27)</f>
        <v>0</v>
      </c>
      <c r="N27" s="101"/>
      <c r="O27" s="102"/>
      <c r="P27" s="102"/>
      <c r="Q27" s="102"/>
      <c r="R27" s="102"/>
    </row>
    <row r="28" spans="1:21" s="5" customFormat="1" ht="15" customHeight="1" thickBot="1" x14ac:dyDescent="0.3">
      <c r="A28" s="95"/>
      <c r="B28" s="117"/>
      <c r="C28" s="77"/>
      <c r="D28" s="77"/>
      <c r="E28" s="77"/>
      <c r="F28" s="10" t="s">
        <v>9</v>
      </c>
      <c r="G28" s="16">
        <f>SUM(G26:G27)</f>
        <v>0</v>
      </c>
      <c r="H28" s="16">
        <f t="shared" ref="H28" si="26">SUM(H26:H27)</f>
        <v>0</v>
      </c>
      <c r="I28" s="16">
        <f t="shared" ref="I28" si="27">SUM(I26:I27)</f>
        <v>11951773</v>
      </c>
      <c r="J28" s="16">
        <f t="shared" ref="J28" si="28">SUM(J26:J27)</f>
        <v>0</v>
      </c>
      <c r="K28" s="16">
        <f t="shared" ref="K28:L28" si="29">SUM(K26:K27)</f>
        <v>34879400</v>
      </c>
      <c r="L28" s="16">
        <f t="shared" si="29"/>
        <v>0</v>
      </c>
      <c r="M28" s="17">
        <f t="shared" ref="M28" si="30">SUM(M26:M27)</f>
        <v>46831173</v>
      </c>
    </row>
    <row r="29" spans="1:21" s="5" customFormat="1" ht="15" customHeight="1" x14ac:dyDescent="0.25">
      <c r="A29" s="96" t="s">
        <v>6</v>
      </c>
      <c r="B29" s="97" t="s">
        <v>90</v>
      </c>
      <c r="C29" s="100">
        <v>132800557</v>
      </c>
      <c r="D29" s="100">
        <v>132800557</v>
      </c>
      <c r="E29" s="75">
        <f t="shared" ref="E29" si="31">C29-D29</f>
        <v>0</v>
      </c>
      <c r="F29" s="9" t="s">
        <v>15</v>
      </c>
      <c r="G29" s="12">
        <v>6803150</v>
      </c>
      <c r="H29" s="12">
        <v>260000</v>
      </c>
      <c r="I29" s="12">
        <v>57354199</v>
      </c>
      <c r="J29" s="12">
        <v>30000000</v>
      </c>
      <c r="K29" s="12">
        <v>27483222</v>
      </c>
      <c r="L29" s="33">
        <v>0</v>
      </c>
      <c r="M29" s="13">
        <f>SUM(G29:K29)</f>
        <v>121900571</v>
      </c>
    </row>
    <row r="30" spans="1:21" s="5" customFormat="1" ht="15" customHeight="1" x14ac:dyDescent="0.25">
      <c r="A30" s="94"/>
      <c r="B30" s="98"/>
      <c r="C30" s="76"/>
      <c r="D30" s="76"/>
      <c r="E30" s="76"/>
      <c r="F30" s="8" t="s">
        <v>16</v>
      </c>
      <c r="G30" s="14">
        <v>9097333</v>
      </c>
      <c r="H30" s="14">
        <v>1202653</v>
      </c>
      <c r="I30" s="14">
        <v>600000</v>
      </c>
      <c r="J30" s="14">
        <v>0</v>
      </c>
      <c r="K30" s="14">
        <v>0</v>
      </c>
      <c r="L30" s="32">
        <v>0</v>
      </c>
      <c r="M30" s="15">
        <f>SUM(G30:K30)</f>
        <v>10899986</v>
      </c>
    </row>
    <row r="31" spans="1:21" s="5" customFormat="1" ht="15" customHeight="1" thickBot="1" x14ac:dyDescent="0.3">
      <c r="A31" s="95"/>
      <c r="B31" s="99"/>
      <c r="C31" s="77"/>
      <c r="D31" s="77"/>
      <c r="E31" s="77"/>
      <c r="F31" s="10" t="s">
        <v>9</v>
      </c>
      <c r="G31" s="16">
        <f>SUM(G29:G30)</f>
        <v>15900483</v>
      </c>
      <c r="H31" s="16">
        <f t="shared" ref="H31" si="32">SUM(H29:H30)</f>
        <v>1462653</v>
      </c>
      <c r="I31" s="16">
        <f t="shared" ref="I31" si="33">SUM(I29:I30)</f>
        <v>57954199</v>
      </c>
      <c r="J31" s="16">
        <f t="shared" ref="J31" si="34">SUM(J29:J30)</f>
        <v>30000000</v>
      </c>
      <c r="K31" s="16">
        <f t="shared" ref="K31:L31" si="35">SUM(K29:K30)</f>
        <v>27483222</v>
      </c>
      <c r="L31" s="16">
        <f t="shared" si="35"/>
        <v>0</v>
      </c>
      <c r="M31" s="17">
        <f t="shared" ref="M31" si="36">SUM(M29:M30)</f>
        <v>132800557</v>
      </c>
      <c r="N31" s="38"/>
    </row>
    <row r="32" spans="1:21" s="5" customFormat="1" ht="15" customHeight="1" x14ac:dyDescent="0.25">
      <c r="A32" s="96" t="s">
        <v>7</v>
      </c>
      <c r="B32" s="97" t="s">
        <v>91</v>
      </c>
      <c r="C32" s="100">
        <v>74996893</v>
      </c>
      <c r="D32" s="100">
        <v>74996893</v>
      </c>
      <c r="E32" s="75">
        <f t="shared" ref="E32" si="37">C32-D32</f>
        <v>0</v>
      </c>
      <c r="F32" s="9" t="s">
        <v>15</v>
      </c>
      <c r="G32" s="12">
        <v>1000000</v>
      </c>
      <c r="H32" s="12">
        <v>250000</v>
      </c>
      <c r="I32" s="12">
        <v>36073888</v>
      </c>
      <c r="J32" s="12">
        <v>0</v>
      </c>
      <c r="K32" s="12">
        <v>26230600</v>
      </c>
      <c r="L32" s="33">
        <v>0</v>
      </c>
      <c r="M32" s="13">
        <f>SUM(G32:K32)</f>
        <v>63554488</v>
      </c>
    </row>
    <row r="33" spans="1:13" s="5" customFormat="1" ht="15" customHeight="1" x14ac:dyDescent="0.25">
      <c r="A33" s="94"/>
      <c r="B33" s="98"/>
      <c r="C33" s="76"/>
      <c r="D33" s="76"/>
      <c r="E33" s="76"/>
      <c r="F33" s="8" t="s">
        <v>16</v>
      </c>
      <c r="G33" s="14">
        <v>9598588</v>
      </c>
      <c r="H33" s="14">
        <v>1343817</v>
      </c>
      <c r="I33" s="14">
        <v>500000</v>
      </c>
      <c r="J33" s="14">
        <v>0</v>
      </c>
      <c r="K33" s="14">
        <v>0</v>
      </c>
      <c r="L33" s="32">
        <v>0</v>
      </c>
      <c r="M33" s="15">
        <f>SUM(G33:K33)</f>
        <v>11442405</v>
      </c>
    </row>
    <row r="34" spans="1:13" s="5" customFormat="1" ht="15" customHeight="1" thickBot="1" x14ac:dyDescent="0.3">
      <c r="A34" s="95"/>
      <c r="B34" s="99"/>
      <c r="C34" s="77"/>
      <c r="D34" s="77"/>
      <c r="E34" s="77"/>
      <c r="F34" s="10" t="s">
        <v>9</v>
      </c>
      <c r="G34" s="16">
        <f>SUM(G32:G33)</f>
        <v>10598588</v>
      </c>
      <c r="H34" s="16">
        <f t="shared" ref="H34" si="38">SUM(H32:H33)</f>
        <v>1593817</v>
      </c>
      <c r="I34" s="16">
        <f t="shared" ref="I34" si="39">SUM(I32:I33)</f>
        <v>36573888</v>
      </c>
      <c r="J34" s="16">
        <f t="shared" ref="J34" si="40">SUM(J32:J33)</f>
        <v>0</v>
      </c>
      <c r="K34" s="16">
        <f t="shared" ref="K34:L34" si="41">SUM(K32:K33)</f>
        <v>26230600</v>
      </c>
      <c r="L34" s="16">
        <f t="shared" si="41"/>
        <v>0</v>
      </c>
      <c r="M34" s="17">
        <f t="shared" ref="M34" si="42">SUM(M32:M33)</f>
        <v>74996893</v>
      </c>
    </row>
    <row r="35" spans="1:13" s="5" customFormat="1" ht="15" customHeight="1" x14ac:dyDescent="0.25">
      <c r="A35" s="96" t="s">
        <v>8</v>
      </c>
      <c r="B35" s="97" t="s">
        <v>47</v>
      </c>
      <c r="C35" s="100">
        <v>216635</v>
      </c>
      <c r="D35" s="100">
        <v>216635</v>
      </c>
      <c r="E35" s="75">
        <f t="shared" ref="E35" si="43">C35-D35</f>
        <v>0</v>
      </c>
      <c r="F35" s="9" t="s">
        <v>15</v>
      </c>
      <c r="G35" s="12">
        <v>0</v>
      </c>
      <c r="H35" s="12">
        <v>0</v>
      </c>
      <c r="I35" s="12">
        <v>0</v>
      </c>
      <c r="J35" s="12">
        <v>116794</v>
      </c>
      <c r="K35" s="12">
        <v>0</v>
      </c>
      <c r="L35" s="33">
        <v>0</v>
      </c>
      <c r="M35" s="13">
        <f>SUM(G35:K35)</f>
        <v>116794</v>
      </c>
    </row>
    <row r="36" spans="1:13" s="5" customFormat="1" ht="15" customHeight="1" x14ac:dyDescent="0.25">
      <c r="A36" s="94"/>
      <c r="B36" s="98"/>
      <c r="C36" s="76"/>
      <c r="D36" s="76"/>
      <c r="E36" s="76"/>
      <c r="F36" s="8" t="s">
        <v>16</v>
      </c>
      <c r="G36" s="14">
        <v>88355</v>
      </c>
      <c r="H36" s="14">
        <v>11486</v>
      </c>
      <c r="I36" s="14">
        <v>0</v>
      </c>
      <c r="J36" s="14">
        <v>0</v>
      </c>
      <c r="K36" s="14">
        <v>0</v>
      </c>
      <c r="L36" s="32">
        <v>0</v>
      </c>
      <c r="M36" s="15">
        <f>SUM(G36:K36)</f>
        <v>99841</v>
      </c>
    </row>
    <row r="37" spans="1:13" s="5" customFormat="1" ht="15" customHeight="1" thickBot="1" x14ac:dyDescent="0.3">
      <c r="A37" s="95"/>
      <c r="B37" s="99"/>
      <c r="C37" s="77"/>
      <c r="D37" s="77"/>
      <c r="E37" s="77"/>
      <c r="F37" s="10" t="s">
        <v>9</v>
      </c>
      <c r="G37" s="16">
        <f>SUM(G35:G36)</f>
        <v>88355</v>
      </c>
      <c r="H37" s="16">
        <f t="shared" ref="H37" si="44">SUM(H35:H36)</f>
        <v>11486</v>
      </c>
      <c r="I37" s="16">
        <f t="shared" ref="I37" si="45">SUM(I35:I36)</f>
        <v>0</v>
      </c>
      <c r="J37" s="16">
        <f t="shared" ref="J37" si="46">SUM(J35:J36)</f>
        <v>116794</v>
      </c>
      <c r="K37" s="16">
        <f t="shared" ref="K37:L37" si="47">SUM(K35:K36)</f>
        <v>0</v>
      </c>
      <c r="L37" s="16">
        <f t="shared" si="47"/>
        <v>0</v>
      </c>
      <c r="M37" s="17">
        <f t="shared" ref="M37" si="48">SUM(M35:M36)</f>
        <v>216635</v>
      </c>
    </row>
    <row r="38" spans="1:13" s="5" customFormat="1" ht="15" customHeight="1" x14ac:dyDescent="0.25">
      <c r="A38" s="96" t="s">
        <v>11</v>
      </c>
      <c r="B38" s="97" t="s">
        <v>48</v>
      </c>
      <c r="C38" s="100">
        <v>246112</v>
      </c>
      <c r="D38" s="100">
        <v>246112</v>
      </c>
      <c r="E38" s="75">
        <f t="shared" ref="E38" si="49">C38-D38</f>
        <v>0</v>
      </c>
      <c r="F38" s="9" t="s">
        <v>15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33">
        <v>0</v>
      </c>
      <c r="M38" s="13">
        <f>SUM(G38:K38)</f>
        <v>0</v>
      </c>
    </row>
    <row r="39" spans="1:13" s="5" customFormat="1" ht="15" customHeight="1" x14ac:dyDescent="0.25">
      <c r="A39" s="94"/>
      <c r="B39" s="98"/>
      <c r="C39" s="76"/>
      <c r="D39" s="76"/>
      <c r="E39" s="76"/>
      <c r="F39" s="8" t="s">
        <v>16</v>
      </c>
      <c r="G39" s="14">
        <v>217799</v>
      </c>
      <c r="H39" s="14">
        <v>28313</v>
      </c>
      <c r="I39" s="14">
        <v>0</v>
      </c>
      <c r="J39" s="14">
        <v>0</v>
      </c>
      <c r="K39" s="14">
        <v>0</v>
      </c>
      <c r="L39" s="32">
        <v>0</v>
      </c>
      <c r="M39" s="15">
        <f>SUM(G39:K39)</f>
        <v>246112</v>
      </c>
    </row>
    <row r="40" spans="1:13" s="5" customFormat="1" ht="15" customHeight="1" thickBot="1" x14ac:dyDescent="0.3">
      <c r="A40" s="95"/>
      <c r="B40" s="99"/>
      <c r="C40" s="77"/>
      <c r="D40" s="77"/>
      <c r="E40" s="77"/>
      <c r="F40" s="10" t="s">
        <v>9</v>
      </c>
      <c r="G40" s="16">
        <f>SUM(G38:G39)</f>
        <v>217799</v>
      </c>
      <c r="H40" s="16">
        <f t="shared" ref="H40" si="50">SUM(H38:H39)</f>
        <v>28313</v>
      </c>
      <c r="I40" s="16">
        <f t="shared" ref="I40" si="51">SUM(I38:I39)</f>
        <v>0</v>
      </c>
      <c r="J40" s="16">
        <f t="shared" ref="J40" si="52">SUM(J38:J39)</f>
        <v>0</v>
      </c>
      <c r="K40" s="16">
        <f t="shared" ref="K40:L40" si="53">SUM(K38:K39)</f>
        <v>0</v>
      </c>
      <c r="L40" s="16">
        <f t="shared" si="53"/>
        <v>0</v>
      </c>
      <c r="M40" s="17">
        <f t="shared" ref="M40" si="54">SUM(M38:M39)</f>
        <v>246112</v>
      </c>
    </row>
    <row r="41" spans="1:13" s="5" customFormat="1" ht="15" customHeight="1" x14ac:dyDescent="0.25">
      <c r="A41" s="96" t="s">
        <v>12</v>
      </c>
      <c r="B41" s="97" t="s">
        <v>49</v>
      </c>
      <c r="C41" s="100">
        <v>101369</v>
      </c>
      <c r="D41" s="100">
        <v>101369</v>
      </c>
      <c r="E41" s="75">
        <f t="shared" ref="E41" si="55">C41-D41</f>
        <v>0</v>
      </c>
      <c r="F41" s="9" t="s">
        <v>15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33">
        <v>0</v>
      </c>
      <c r="M41" s="13">
        <f>SUM(G41:K41)</f>
        <v>0</v>
      </c>
    </row>
    <row r="42" spans="1:13" s="5" customFormat="1" ht="15" customHeight="1" x14ac:dyDescent="0.25">
      <c r="A42" s="94"/>
      <c r="B42" s="98"/>
      <c r="C42" s="76"/>
      <c r="D42" s="76"/>
      <c r="E42" s="76"/>
      <c r="F42" s="8" t="s">
        <v>16</v>
      </c>
      <c r="G42" s="14">
        <v>89707</v>
      </c>
      <c r="H42" s="14">
        <v>11662</v>
      </c>
      <c r="I42" s="14">
        <v>0</v>
      </c>
      <c r="J42" s="14">
        <v>0</v>
      </c>
      <c r="K42" s="14">
        <v>0</v>
      </c>
      <c r="L42" s="32">
        <v>0</v>
      </c>
      <c r="M42" s="15">
        <f>SUM(G42:K42)</f>
        <v>101369</v>
      </c>
    </row>
    <row r="43" spans="1:13" s="5" customFormat="1" ht="15" customHeight="1" thickBot="1" x14ac:dyDescent="0.3">
      <c r="A43" s="95"/>
      <c r="B43" s="99"/>
      <c r="C43" s="77"/>
      <c r="D43" s="77"/>
      <c r="E43" s="77"/>
      <c r="F43" s="10" t="s">
        <v>9</v>
      </c>
      <c r="G43" s="16">
        <f>SUM(G41:G42)</f>
        <v>89707</v>
      </c>
      <c r="H43" s="16">
        <f t="shared" ref="H43" si="56">SUM(H41:H42)</f>
        <v>11662</v>
      </c>
      <c r="I43" s="16">
        <f t="shared" ref="I43" si="57">SUM(I41:I42)</f>
        <v>0</v>
      </c>
      <c r="J43" s="16">
        <f t="shared" ref="J43" si="58">SUM(J41:J42)</f>
        <v>0</v>
      </c>
      <c r="K43" s="16">
        <f t="shared" ref="K43:L43" si="59">SUM(K41:K42)</f>
        <v>0</v>
      </c>
      <c r="L43" s="16">
        <f t="shared" si="59"/>
        <v>0</v>
      </c>
      <c r="M43" s="17">
        <f t="shared" ref="M43" si="60">SUM(M41:M42)</f>
        <v>101369</v>
      </c>
    </row>
    <row r="44" spans="1:13" s="5" customFormat="1" ht="15" customHeight="1" x14ac:dyDescent="0.25">
      <c r="A44" s="96" t="s">
        <v>13</v>
      </c>
      <c r="B44" s="97" t="s">
        <v>50</v>
      </c>
      <c r="C44" s="100">
        <v>1065981</v>
      </c>
      <c r="D44" s="100">
        <v>1065981</v>
      </c>
      <c r="E44" s="75">
        <f t="shared" ref="E44" si="61">C44-D44</f>
        <v>0</v>
      </c>
      <c r="F44" s="9" t="s">
        <v>15</v>
      </c>
      <c r="G44" s="12">
        <v>0</v>
      </c>
      <c r="H44" s="12">
        <v>0</v>
      </c>
      <c r="I44" s="12">
        <v>0</v>
      </c>
      <c r="J44" s="12">
        <v>944848</v>
      </c>
      <c r="K44" s="12">
        <v>0</v>
      </c>
      <c r="L44" s="33">
        <v>0</v>
      </c>
      <c r="M44" s="13">
        <f>SUM(G44:K44)</f>
        <v>944848</v>
      </c>
    </row>
    <row r="45" spans="1:13" s="5" customFormat="1" ht="15" customHeight="1" x14ac:dyDescent="0.25">
      <c r="A45" s="94"/>
      <c r="B45" s="98"/>
      <c r="C45" s="76"/>
      <c r="D45" s="76"/>
      <c r="E45" s="76"/>
      <c r="F45" s="8" t="s">
        <v>16</v>
      </c>
      <c r="G45" s="14">
        <v>107198</v>
      </c>
      <c r="H45" s="14">
        <v>13935</v>
      </c>
      <c r="I45" s="14">
        <v>0</v>
      </c>
      <c r="J45" s="14">
        <v>0</v>
      </c>
      <c r="K45" s="14">
        <v>0</v>
      </c>
      <c r="L45" s="32">
        <v>0</v>
      </c>
      <c r="M45" s="15">
        <f>SUM(G45:K45)</f>
        <v>121133</v>
      </c>
    </row>
    <row r="46" spans="1:13" s="5" customFormat="1" ht="15" customHeight="1" thickBot="1" x14ac:dyDescent="0.3">
      <c r="A46" s="95"/>
      <c r="B46" s="99"/>
      <c r="C46" s="77"/>
      <c r="D46" s="77"/>
      <c r="E46" s="77"/>
      <c r="F46" s="10" t="s">
        <v>9</v>
      </c>
      <c r="G46" s="16">
        <f>SUM(G44:G45)</f>
        <v>107198</v>
      </c>
      <c r="H46" s="16">
        <f t="shared" ref="H46" si="62">SUM(H44:H45)</f>
        <v>13935</v>
      </c>
      <c r="I46" s="16">
        <f t="shared" ref="I46" si="63">SUM(I44:I45)</f>
        <v>0</v>
      </c>
      <c r="J46" s="16">
        <f t="shared" ref="J46" si="64">SUM(J44:J45)</f>
        <v>944848</v>
      </c>
      <c r="K46" s="16">
        <f t="shared" ref="K46:L46" si="65">SUM(K44:K45)</f>
        <v>0</v>
      </c>
      <c r="L46" s="16">
        <f t="shared" si="65"/>
        <v>0</v>
      </c>
      <c r="M46" s="17">
        <f t="shared" ref="M46" si="66">SUM(M44:M45)</f>
        <v>1065981</v>
      </c>
    </row>
    <row r="47" spans="1:13" s="5" customFormat="1" ht="15" customHeight="1" x14ac:dyDescent="0.25">
      <c r="A47" s="96" t="s">
        <v>23</v>
      </c>
      <c r="B47" s="97" t="s">
        <v>51</v>
      </c>
      <c r="C47" s="100">
        <v>681876</v>
      </c>
      <c r="D47" s="100">
        <v>506676</v>
      </c>
      <c r="E47" s="75">
        <f t="shared" ref="E47" si="67">C47-D47</f>
        <v>175200</v>
      </c>
      <c r="F47" s="9" t="s">
        <v>15</v>
      </c>
      <c r="G47" s="12">
        <v>0</v>
      </c>
      <c r="H47" s="12">
        <v>0</v>
      </c>
      <c r="I47" s="12">
        <v>0</v>
      </c>
      <c r="J47" s="12">
        <v>535303</v>
      </c>
      <c r="K47" s="12">
        <v>0</v>
      </c>
      <c r="L47" s="12">
        <v>0</v>
      </c>
      <c r="M47" s="13">
        <f>SUM(G47:K47)</f>
        <v>535303</v>
      </c>
    </row>
    <row r="48" spans="1:13" s="5" customFormat="1" ht="15" customHeight="1" x14ac:dyDescent="0.25">
      <c r="A48" s="94"/>
      <c r="B48" s="98"/>
      <c r="C48" s="76"/>
      <c r="D48" s="76"/>
      <c r="E48" s="76"/>
      <c r="F48" s="8" t="s">
        <v>16</v>
      </c>
      <c r="G48" s="14">
        <v>129710</v>
      </c>
      <c r="H48" s="14">
        <v>16863</v>
      </c>
      <c r="I48" s="14">
        <v>0</v>
      </c>
      <c r="J48" s="14">
        <v>0</v>
      </c>
      <c r="K48" s="14">
        <v>0</v>
      </c>
      <c r="L48" s="14">
        <v>0</v>
      </c>
      <c r="M48" s="15">
        <f>SUM(G48:K48)</f>
        <v>146573</v>
      </c>
    </row>
    <row r="49" spans="1:18" s="5" customFormat="1" ht="15" customHeight="1" thickBot="1" x14ac:dyDescent="0.3">
      <c r="A49" s="95"/>
      <c r="B49" s="99"/>
      <c r="C49" s="77"/>
      <c r="D49" s="77"/>
      <c r="E49" s="77"/>
      <c r="F49" s="10" t="s">
        <v>9</v>
      </c>
      <c r="G49" s="16">
        <f>SUM(G47:G48)</f>
        <v>129710</v>
      </c>
      <c r="H49" s="16">
        <f t="shared" ref="H49" si="68">SUM(H47:H48)</f>
        <v>16863</v>
      </c>
      <c r="I49" s="16">
        <f t="shared" ref="I49" si="69">SUM(I47:I48)</f>
        <v>0</v>
      </c>
      <c r="J49" s="16">
        <f t="shared" ref="J49" si="70">SUM(J47:J48)</f>
        <v>535303</v>
      </c>
      <c r="K49" s="16">
        <f t="shared" ref="K49:L49" si="71">SUM(K47:K48)</f>
        <v>0</v>
      </c>
      <c r="L49" s="16">
        <f t="shared" si="71"/>
        <v>0</v>
      </c>
      <c r="M49" s="17">
        <f t="shared" ref="M49" si="72">SUM(M47:M48)</f>
        <v>681876</v>
      </c>
      <c r="N49" s="30"/>
    </row>
    <row r="50" spans="1:18" s="5" customFormat="1" ht="15" customHeight="1" x14ac:dyDescent="0.25">
      <c r="A50" s="96" t="s">
        <v>24</v>
      </c>
      <c r="B50" s="97" t="s">
        <v>52</v>
      </c>
      <c r="C50" s="100">
        <v>242816</v>
      </c>
      <c r="D50" s="100">
        <v>242816</v>
      </c>
      <c r="E50" s="75">
        <f t="shared" ref="E50" si="73">C50-D50</f>
        <v>0</v>
      </c>
      <c r="F50" s="9" t="s">
        <v>15</v>
      </c>
      <c r="G50" s="12">
        <v>0</v>
      </c>
      <c r="H50" s="12">
        <v>0</v>
      </c>
      <c r="I50" s="12">
        <v>0</v>
      </c>
      <c r="J50" s="12">
        <v>20855</v>
      </c>
      <c r="K50" s="12">
        <v>0</v>
      </c>
      <c r="L50" s="12">
        <v>0</v>
      </c>
      <c r="M50" s="13">
        <f>SUM(G50:K50)</f>
        <v>20855</v>
      </c>
    </row>
    <row r="51" spans="1:18" s="5" customFormat="1" ht="15" customHeight="1" x14ac:dyDescent="0.25">
      <c r="A51" s="94"/>
      <c r="B51" s="98"/>
      <c r="C51" s="76"/>
      <c r="D51" s="76"/>
      <c r="E51" s="76"/>
      <c r="F51" s="8" t="s">
        <v>16</v>
      </c>
      <c r="G51" s="14">
        <v>196425</v>
      </c>
      <c r="H51" s="14">
        <v>25536</v>
      </c>
      <c r="I51" s="14">
        <v>0</v>
      </c>
      <c r="J51" s="14">
        <v>0</v>
      </c>
      <c r="K51" s="14">
        <v>0</v>
      </c>
      <c r="L51" s="14">
        <v>0</v>
      </c>
      <c r="M51" s="15">
        <f>SUM(G51:K51)</f>
        <v>221961</v>
      </c>
    </row>
    <row r="52" spans="1:18" s="5" customFormat="1" ht="15" customHeight="1" thickBot="1" x14ac:dyDescent="0.3">
      <c r="A52" s="95"/>
      <c r="B52" s="99"/>
      <c r="C52" s="77"/>
      <c r="D52" s="77"/>
      <c r="E52" s="77"/>
      <c r="F52" s="10" t="s">
        <v>9</v>
      </c>
      <c r="G52" s="16">
        <f>SUM(G50:G51)</f>
        <v>196425</v>
      </c>
      <c r="H52" s="16">
        <f t="shared" ref="H52" si="74">SUM(H50:H51)</f>
        <v>25536</v>
      </c>
      <c r="I52" s="16">
        <f t="shared" ref="I52" si="75">SUM(I50:I51)</f>
        <v>0</v>
      </c>
      <c r="J52" s="16">
        <f t="shared" ref="J52" si="76">SUM(J50:J51)</f>
        <v>20855</v>
      </c>
      <c r="K52" s="16">
        <f t="shared" ref="K52:L52" si="77">SUM(K50:K51)</f>
        <v>0</v>
      </c>
      <c r="L52" s="16">
        <f t="shared" si="77"/>
        <v>0</v>
      </c>
      <c r="M52" s="17">
        <f t="shared" ref="M52" si="78">SUM(M50:M51)</f>
        <v>242816</v>
      </c>
    </row>
    <row r="53" spans="1:18" s="5" customFormat="1" ht="17.100000000000001" customHeight="1" x14ac:dyDescent="0.25">
      <c r="A53" s="96" t="s">
        <v>25</v>
      </c>
      <c r="B53" s="125" t="s">
        <v>58</v>
      </c>
      <c r="C53" s="100">
        <v>17699550</v>
      </c>
      <c r="D53" s="100">
        <v>17699550</v>
      </c>
      <c r="E53" s="75">
        <f t="shared" ref="E53" si="79">C53-D53</f>
        <v>0</v>
      </c>
      <c r="F53" s="9" t="s">
        <v>15</v>
      </c>
      <c r="G53" s="12">
        <v>0</v>
      </c>
      <c r="H53" s="12">
        <v>0</v>
      </c>
      <c r="I53" s="12">
        <v>0</v>
      </c>
      <c r="J53" s="12">
        <v>0</v>
      </c>
      <c r="K53" s="12">
        <v>16597800</v>
      </c>
      <c r="L53" s="12">
        <v>0</v>
      </c>
      <c r="M53" s="13">
        <f>SUM(G53:K53)</f>
        <v>16597800</v>
      </c>
      <c r="N53" s="101"/>
      <c r="O53" s="102"/>
      <c r="P53" s="102"/>
      <c r="Q53" s="102"/>
      <c r="R53" s="102"/>
    </row>
    <row r="54" spans="1:18" s="5" customFormat="1" ht="17.100000000000001" customHeight="1" x14ac:dyDescent="0.25">
      <c r="A54" s="94"/>
      <c r="B54" s="126"/>
      <c r="C54" s="76"/>
      <c r="D54" s="76"/>
      <c r="E54" s="76"/>
      <c r="F54" s="8" t="s">
        <v>16</v>
      </c>
      <c r="G54" s="14">
        <v>975000</v>
      </c>
      <c r="H54" s="14">
        <v>126750</v>
      </c>
      <c r="I54" s="14">
        <v>0</v>
      </c>
      <c r="J54" s="14">
        <v>0</v>
      </c>
      <c r="K54" s="14">
        <v>0</v>
      </c>
      <c r="L54" s="14">
        <v>0</v>
      </c>
      <c r="M54" s="15">
        <f>SUM(G54:K54)</f>
        <v>1101750</v>
      </c>
      <c r="N54" s="101"/>
      <c r="O54" s="102"/>
      <c r="P54" s="102"/>
      <c r="Q54" s="102"/>
      <c r="R54" s="102"/>
    </row>
    <row r="55" spans="1:18" s="5" customFormat="1" ht="17.100000000000001" customHeight="1" thickBot="1" x14ac:dyDescent="0.3">
      <c r="A55" s="95"/>
      <c r="B55" s="127"/>
      <c r="C55" s="77"/>
      <c r="D55" s="77"/>
      <c r="E55" s="77"/>
      <c r="F55" s="10" t="s">
        <v>9</v>
      </c>
      <c r="G55" s="16">
        <f>SUM(G53:G54)</f>
        <v>975000</v>
      </c>
      <c r="H55" s="16">
        <f t="shared" ref="H55" si="80">SUM(H53:H54)</f>
        <v>126750</v>
      </c>
      <c r="I55" s="16">
        <f t="shared" ref="I55" si="81">SUM(I53:I54)</f>
        <v>0</v>
      </c>
      <c r="J55" s="16">
        <f t="shared" ref="J55" si="82">SUM(J53:J54)</f>
        <v>0</v>
      </c>
      <c r="K55" s="16">
        <f t="shared" ref="K55:L55" si="83">SUM(K53:K54)</f>
        <v>16597800</v>
      </c>
      <c r="L55" s="16">
        <f t="shared" si="83"/>
        <v>0</v>
      </c>
      <c r="M55" s="17">
        <f t="shared" ref="M55" si="84">SUM(M53:M54)</f>
        <v>17699550</v>
      </c>
    </row>
    <row r="56" spans="1:18" s="5" customFormat="1" ht="15" customHeight="1" x14ac:dyDescent="0.25">
      <c r="A56" s="96" t="s">
        <v>26</v>
      </c>
      <c r="B56" s="124" t="s">
        <v>92</v>
      </c>
      <c r="C56" s="100">
        <v>2994262</v>
      </c>
      <c r="D56" s="100">
        <v>2994262</v>
      </c>
      <c r="E56" s="75">
        <f t="shared" ref="E56" si="85">C56-D56</f>
        <v>0</v>
      </c>
      <c r="F56" s="9" t="s">
        <v>15</v>
      </c>
      <c r="G56" s="12">
        <v>2271992</v>
      </c>
      <c r="H56" s="12">
        <v>91432</v>
      </c>
      <c r="I56" s="12">
        <v>630838</v>
      </c>
      <c r="J56" s="12">
        <v>0</v>
      </c>
      <c r="K56" s="12">
        <v>0</v>
      </c>
      <c r="L56" s="12">
        <v>0</v>
      </c>
      <c r="M56" s="13">
        <f>SUM(G56:K56)</f>
        <v>2994262</v>
      </c>
    </row>
    <row r="57" spans="1:18" s="5" customFormat="1" ht="15" customHeight="1" x14ac:dyDescent="0.25">
      <c r="A57" s="94"/>
      <c r="B57" s="119"/>
      <c r="C57" s="76"/>
      <c r="D57" s="76"/>
      <c r="E57" s="76"/>
      <c r="F57" s="8" t="s">
        <v>16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5">
        <f>SUM(G57:K57)</f>
        <v>0</v>
      </c>
    </row>
    <row r="58" spans="1:18" s="5" customFormat="1" ht="15" customHeight="1" thickBot="1" x14ac:dyDescent="0.3">
      <c r="A58" s="95"/>
      <c r="B58" s="120"/>
      <c r="C58" s="77"/>
      <c r="D58" s="77"/>
      <c r="E58" s="77"/>
      <c r="F58" s="10" t="s">
        <v>9</v>
      </c>
      <c r="G58" s="16">
        <f>SUM(G56:G57)</f>
        <v>2271992</v>
      </c>
      <c r="H58" s="16">
        <f t="shared" ref="H58" si="86">SUM(H56:H57)</f>
        <v>91432</v>
      </c>
      <c r="I58" s="16">
        <f t="shared" ref="I58" si="87">SUM(I56:I57)</f>
        <v>630838</v>
      </c>
      <c r="J58" s="16">
        <f t="shared" ref="J58" si="88">SUM(J56:J57)</f>
        <v>0</v>
      </c>
      <c r="K58" s="16">
        <f t="shared" ref="K58:L58" si="89">SUM(K56:K57)</f>
        <v>0</v>
      </c>
      <c r="L58" s="16">
        <f t="shared" si="89"/>
        <v>0</v>
      </c>
      <c r="M58" s="17">
        <f t="shared" ref="M58" si="90">SUM(M56:M57)</f>
        <v>2994262</v>
      </c>
    </row>
    <row r="59" spans="1:18" s="5" customFormat="1" ht="15" customHeight="1" x14ac:dyDescent="0.25">
      <c r="A59" s="96" t="s">
        <v>27</v>
      </c>
      <c r="B59" s="97" t="s">
        <v>93</v>
      </c>
      <c r="C59" s="100">
        <v>12444000</v>
      </c>
      <c r="D59" s="100">
        <v>12444000</v>
      </c>
      <c r="E59" s="75">
        <f t="shared" ref="E59" si="91">C59-D59</f>
        <v>0</v>
      </c>
      <c r="F59" s="9" t="s">
        <v>15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12444000</v>
      </c>
      <c r="M59" s="13">
        <f>SUM(G59:L59)</f>
        <v>12444000</v>
      </c>
    </row>
    <row r="60" spans="1:18" s="5" customFormat="1" ht="15" customHeight="1" x14ac:dyDescent="0.25">
      <c r="A60" s="94"/>
      <c r="B60" s="98"/>
      <c r="C60" s="76"/>
      <c r="D60" s="76"/>
      <c r="E60" s="76"/>
      <c r="F60" s="8" t="s">
        <v>16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5">
        <f>SUM(G60:K60)</f>
        <v>0</v>
      </c>
    </row>
    <row r="61" spans="1:18" s="5" customFormat="1" ht="15" customHeight="1" thickBot="1" x14ac:dyDescent="0.3">
      <c r="A61" s="95"/>
      <c r="B61" s="99"/>
      <c r="C61" s="77"/>
      <c r="D61" s="77"/>
      <c r="E61" s="77"/>
      <c r="F61" s="10" t="s">
        <v>9</v>
      </c>
      <c r="G61" s="16">
        <f>SUM(G59:G60)</f>
        <v>0</v>
      </c>
      <c r="H61" s="16">
        <f t="shared" ref="H61" si="92">SUM(H59:H60)</f>
        <v>0</v>
      </c>
      <c r="I61" s="16">
        <f t="shared" ref="I61" si="93">SUM(I59:I60)</f>
        <v>0</v>
      </c>
      <c r="J61" s="16">
        <f t="shared" ref="J61" si="94">SUM(J59:J60)</f>
        <v>0</v>
      </c>
      <c r="K61" s="16">
        <f t="shared" ref="K61:L61" si="95">SUM(K59:K60)</f>
        <v>0</v>
      </c>
      <c r="L61" s="16">
        <f t="shared" si="95"/>
        <v>12444000</v>
      </c>
      <c r="M61" s="17">
        <f>SUM(M59:M60)</f>
        <v>12444000</v>
      </c>
    </row>
    <row r="62" spans="1:18" s="5" customFormat="1" ht="15" customHeight="1" x14ac:dyDescent="0.25">
      <c r="A62" s="96" t="s">
        <v>28</v>
      </c>
      <c r="B62" s="112" t="s">
        <v>119</v>
      </c>
      <c r="C62" s="100">
        <v>2000000</v>
      </c>
      <c r="D62" s="100">
        <v>2000000</v>
      </c>
      <c r="E62" s="75">
        <f t="shared" ref="E62" si="96">C62-D62</f>
        <v>0</v>
      </c>
      <c r="F62" s="9" t="s">
        <v>15</v>
      </c>
      <c r="G62" s="12">
        <v>0</v>
      </c>
      <c r="H62" s="12">
        <v>0</v>
      </c>
      <c r="I62" s="12">
        <v>0</v>
      </c>
      <c r="J62" s="12">
        <v>2000000</v>
      </c>
      <c r="K62" s="12">
        <v>0</v>
      </c>
      <c r="L62" s="12">
        <v>0</v>
      </c>
      <c r="M62" s="13">
        <f>SUM(G62:K62)</f>
        <v>2000000</v>
      </c>
    </row>
    <row r="63" spans="1:18" s="5" customFormat="1" ht="15" customHeight="1" x14ac:dyDescent="0.25">
      <c r="A63" s="94"/>
      <c r="B63" s="113"/>
      <c r="C63" s="76"/>
      <c r="D63" s="76"/>
      <c r="E63" s="76"/>
      <c r="F63" s="8" t="s">
        <v>16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5">
        <f>SUM(G63:K63)</f>
        <v>0</v>
      </c>
    </row>
    <row r="64" spans="1:18" s="5" customFormat="1" ht="15" customHeight="1" thickBot="1" x14ac:dyDescent="0.3">
      <c r="A64" s="95"/>
      <c r="B64" s="114"/>
      <c r="C64" s="77"/>
      <c r="D64" s="77"/>
      <c r="E64" s="77"/>
      <c r="F64" s="10" t="s">
        <v>9</v>
      </c>
      <c r="G64" s="16">
        <f>SUM(G62:G63)</f>
        <v>0</v>
      </c>
      <c r="H64" s="16">
        <f t="shared" ref="H64" si="97">SUM(H62:H63)</f>
        <v>0</v>
      </c>
      <c r="I64" s="16">
        <f t="shared" ref="I64" si="98">SUM(I62:I63)</f>
        <v>0</v>
      </c>
      <c r="J64" s="16">
        <f t="shared" ref="J64" si="99">SUM(J62:J63)</f>
        <v>2000000</v>
      </c>
      <c r="K64" s="16">
        <f t="shared" ref="K64:L64" si="100">SUM(K62:K63)</f>
        <v>0</v>
      </c>
      <c r="L64" s="16">
        <f t="shared" si="100"/>
        <v>0</v>
      </c>
      <c r="M64" s="17">
        <f t="shared" ref="M64" si="101">SUM(M62:M63)</f>
        <v>2000000</v>
      </c>
    </row>
    <row r="65" spans="1:13" s="5" customFormat="1" ht="17.100000000000001" customHeight="1" x14ac:dyDescent="0.25">
      <c r="A65" s="96" t="s">
        <v>29</v>
      </c>
      <c r="B65" s="112" t="s">
        <v>120</v>
      </c>
      <c r="C65" s="100">
        <v>250000</v>
      </c>
      <c r="D65" s="100">
        <v>250000</v>
      </c>
      <c r="E65" s="75">
        <f t="shared" ref="E65" si="102">C65-D65</f>
        <v>0</v>
      </c>
      <c r="F65" s="9" t="s">
        <v>15</v>
      </c>
      <c r="G65" s="12">
        <v>0</v>
      </c>
      <c r="H65" s="12">
        <v>0</v>
      </c>
      <c r="I65" s="12">
        <v>0</v>
      </c>
      <c r="J65" s="12">
        <v>250000</v>
      </c>
      <c r="K65" s="12">
        <v>0</v>
      </c>
      <c r="L65" s="12">
        <v>0</v>
      </c>
      <c r="M65" s="13">
        <f>SUM(G65:K65)</f>
        <v>250000</v>
      </c>
    </row>
    <row r="66" spans="1:13" s="5" customFormat="1" ht="17.100000000000001" customHeight="1" x14ac:dyDescent="0.25">
      <c r="A66" s="94"/>
      <c r="B66" s="113"/>
      <c r="C66" s="76"/>
      <c r="D66" s="76"/>
      <c r="E66" s="76"/>
      <c r="F66" s="8" t="s">
        <v>16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5">
        <f>SUM(G66:K66)</f>
        <v>0</v>
      </c>
    </row>
    <row r="67" spans="1:13" s="5" customFormat="1" ht="17.100000000000001" customHeight="1" thickBot="1" x14ac:dyDescent="0.3">
      <c r="A67" s="95"/>
      <c r="B67" s="114"/>
      <c r="C67" s="77"/>
      <c r="D67" s="77"/>
      <c r="E67" s="77"/>
      <c r="F67" s="10" t="s">
        <v>9</v>
      </c>
      <c r="G67" s="16">
        <f>SUM(G65:G66)</f>
        <v>0</v>
      </c>
      <c r="H67" s="16">
        <f t="shared" ref="H67" si="103">SUM(H65:H66)</f>
        <v>0</v>
      </c>
      <c r="I67" s="16">
        <f t="shared" ref="I67" si="104">SUM(I65:I66)</f>
        <v>0</v>
      </c>
      <c r="J67" s="16">
        <f t="shared" ref="J67" si="105">SUM(J65:J66)</f>
        <v>250000</v>
      </c>
      <c r="K67" s="16">
        <f t="shared" ref="K67:L67" si="106">SUM(K65:K66)</f>
        <v>0</v>
      </c>
      <c r="L67" s="16">
        <f t="shared" si="106"/>
        <v>0</v>
      </c>
      <c r="M67" s="17">
        <f t="shared" ref="M67" si="107">SUM(M65:M66)</f>
        <v>250000</v>
      </c>
    </row>
    <row r="68" spans="1:13" s="5" customFormat="1" ht="15" customHeight="1" x14ac:dyDescent="0.25">
      <c r="A68" s="96" t="s">
        <v>30</v>
      </c>
      <c r="B68" s="121" t="s">
        <v>76</v>
      </c>
      <c r="C68" s="106">
        <v>6000000</v>
      </c>
      <c r="D68" s="100">
        <v>4000000</v>
      </c>
      <c r="E68" s="75">
        <f t="shared" ref="E68" si="108">C68-D68</f>
        <v>2000000</v>
      </c>
      <c r="F68" s="9" t="s">
        <v>15</v>
      </c>
      <c r="G68" s="12">
        <v>0</v>
      </c>
      <c r="H68" s="12">
        <v>0</v>
      </c>
      <c r="I68" s="12">
        <v>0</v>
      </c>
      <c r="J68" s="12">
        <v>6000000</v>
      </c>
      <c r="K68" s="12">
        <v>0</v>
      </c>
      <c r="L68" s="12">
        <v>0</v>
      </c>
      <c r="M68" s="13">
        <f>SUM(G68:K68)</f>
        <v>6000000</v>
      </c>
    </row>
    <row r="69" spans="1:13" s="5" customFormat="1" ht="15" customHeight="1" x14ac:dyDescent="0.25">
      <c r="A69" s="94"/>
      <c r="B69" s="122"/>
      <c r="C69" s="107"/>
      <c r="D69" s="76"/>
      <c r="E69" s="76"/>
      <c r="F69" s="8" t="s">
        <v>16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5">
        <f>SUM(G69:K69)</f>
        <v>0</v>
      </c>
    </row>
    <row r="70" spans="1:13" s="5" customFormat="1" ht="15" customHeight="1" thickBot="1" x14ac:dyDescent="0.3">
      <c r="A70" s="95"/>
      <c r="B70" s="123"/>
      <c r="C70" s="108"/>
      <c r="D70" s="77"/>
      <c r="E70" s="77"/>
      <c r="F70" s="10" t="s">
        <v>9</v>
      </c>
      <c r="G70" s="16">
        <f>SUM(G68:G69)</f>
        <v>0</v>
      </c>
      <c r="H70" s="16">
        <f t="shared" ref="H70" si="109">SUM(H68:H69)</f>
        <v>0</v>
      </c>
      <c r="I70" s="16">
        <f t="shared" ref="I70" si="110">SUM(I68:I69)</f>
        <v>0</v>
      </c>
      <c r="J70" s="16">
        <f t="shared" ref="J70" si="111">SUM(J68:J69)</f>
        <v>6000000</v>
      </c>
      <c r="K70" s="16">
        <f t="shared" ref="K70:L70" si="112">SUM(K68:K69)</f>
        <v>0</v>
      </c>
      <c r="L70" s="16">
        <f t="shared" si="112"/>
        <v>0</v>
      </c>
      <c r="M70" s="17">
        <f t="shared" ref="M70" si="113">SUM(M68:M69)</f>
        <v>6000000</v>
      </c>
    </row>
    <row r="71" spans="1:13" s="5" customFormat="1" ht="17.100000000000001" customHeight="1" x14ac:dyDescent="0.25">
      <c r="A71" s="96" t="s">
        <v>31</v>
      </c>
      <c r="B71" s="124" t="s">
        <v>77</v>
      </c>
      <c r="C71" s="100">
        <v>1054500</v>
      </c>
      <c r="D71" s="100">
        <v>1054500</v>
      </c>
      <c r="E71" s="75">
        <f t="shared" ref="E71" si="114">C71-D71</f>
        <v>0</v>
      </c>
      <c r="F71" s="9" t="s">
        <v>15</v>
      </c>
      <c r="G71" s="12">
        <v>0</v>
      </c>
      <c r="H71" s="12">
        <v>0</v>
      </c>
      <c r="I71" s="12">
        <v>1054500</v>
      </c>
      <c r="J71" s="12">
        <v>0</v>
      </c>
      <c r="K71" s="12">
        <v>0</v>
      </c>
      <c r="L71" s="12">
        <v>0</v>
      </c>
      <c r="M71" s="13">
        <f>SUM(G71:K71)</f>
        <v>1054500</v>
      </c>
    </row>
    <row r="72" spans="1:13" s="5" customFormat="1" ht="17.100000000000001" customHeight="1" x14ac:dyDescent="0.25">
      <c r="A72" s="94"/>
      <c r="B72" s="119"/>
      <c r="C72" s="76"/>
      <c r="D72" s="76"/>
      <c r="E72" s="76"/>
      <c r="F72" s="8" t="s">
        <v>16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5">
        <f>SUM(G72:K72)</f>
        <v>0</v>
      </c>
    </row>
    <row r="73" spans="1:13" s="5" customFormat="1" ht="17.100000000000001" customHeight="1" thickBot="1" x14ac:dyDescent="0.3">
      <c r="A73" s="95"/>
      <c r="B73" s="120"/>
      <c r="C73" s="77"/>
      <c r="D73" s="77"/>
      <c r="E73" s="77"/>
      <c r="F73" s="10" t="s">
        <v>9</v>
      </c>
      <c r="G73" s="16">
        <f>SUM(G71:G72)</f>
        <v>0</v>
      </c>
      <c r="H73" s="16">
        <f t="shared" ref="H73" si="115">SUM(H71:H72)</f>
        <v>0</v>
      </c>
      <c r="I73" s="16">
        <f t="shared" ref="I73" si="116">SUM(I71:I72)</f>
        <v>1054500</v>
      </c>
      <c r="J73" s="16">
        <f t="shared" ref="J73" si="117">SUM(J71:J72)</f>
        <v>0</v>
      </c>
      <c r="K73" s="16">
        <f t="shared" ref="K73:L73" si="118">SUM(K71:K72)</f>
        <v>0</v>
      </c>
      <c r="L73" s="16">
        <f t="shared" si="118"/>
        <v>0</v>
      </c>
      <c r="M73" s="17">
        <f t="shared" ref="M73" si="119">SUM(M71:M72)</f>
        <v>1054500</v>
      </c>
    </row>
    <row r="74" spans="1:13" s="5" customFormat="1" ht="15" customHeight="1" x14ac:dyDescent="0.25">
      <c r="A74" s="96" t="s">
        <v>32</v>
      </c>
      <c r="B74" s="118" t="s">
        <v>78</v>
      </c>
      <c r="C74" s="100">
        <v>50000</v>
      </c>
      <c r="D74" s="100">
        <v>50000</v>
      </c>
      <c r="E74" s="75">
        <f t="shared" ref="E74" si="120">C74-D74</f>
        <v>0</v>
      </c>
      <c r="F74" s="9" t="s">
        <v>15</v>
      </c>
      <c r="G74" s="12">
        <v>0</v>
      </c>
      <c r="H74" s="12">
        <v>0</v>
      </c>
      <c r="I74" s="12">
        <v>50000</v>
      </c>
      <c r="J74" s="12">
        <v>0</v>
      </c>
      <c r="K74" s="12">
        <v>0</v>
      </c>
      <c r="L74" s="12">
        <v>0</v>
      </c>
      <c r="M74" s="13">
        <f>SUM(G74:L74)</f>
        <v>50000</v>
      </c>
    </row>
    <row r="75" spans="1:13" s="5" customFormat="1" ht="15" customHeight="1" x14ac:dyDescent="0.25">
      <c r="A75" s="94"/>
      <c r="B75" s="119"/>
      <c r="C75" s="76"/>
      <c r="D75" s="76"/>
      <c r="E75" s="76"/>
      <c r="F75" s="8" t="s">
        <v>16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5">
        <f>SUM(G75:K75)</f>
        <v>0</v>
      </c>
    </row>
    <row r="76" spans="1:13" s="5" customFormat="1" ht="15" customHeight="1" thickBot="1" x14ac:dyDescent="0.3">
      <c r="A76" s="95"/>
      <c r="B76" s="120"/>
      <c r="C76" s="77"/>
      <c r="D76" s="77"/>
      <c r="E76" s="77"/>
      <c r="F76" s="10" t="s">
        <v>9</v>
      </c>
      <c r="G76" s="16">
        <f>SUM(G74:G75)</f>
        <v>0</v>
      </c>
      <c r="H76" s="16">
        <f t="shared" ref="H76" si="121">SUM(H74:H75)</f>
        <v>0</v>
      </c>
      <c r="I76" s="16">
        <f t="shared" ref="I76" si="122">SUM(I74:I75)</f>
        <v>50000</v>
      </c>
      <c r="J76" s="16">
        <f t="shared" ref="J76" si="123">SUM(J74:J75)</f>
        <v>0</v>
      </c>
      <c r="K76" s="16">
        <f t="shared" ref="K76:L76" si="124">SUM(K74:K75)</f>
        <v>0</v>
      </c>
      <c r="L76" s="16">
        <f t="shared" si="124"/>
        <v>0</v>
      </c>
      <c r="M76" s="17">
        <f t="shared" ref="M76" si="125">SUM(M74:M75)</f>
        <v>50000</v>
      </c>
    </row>
    <row r="77" spans="1:13" s="5" customFormat="1" ht="15" customHeight="1" x14ac:dyDescent="0.25">
      <c r="A77" s="96" t="s">
        <v>33</v>
      </c>
      <c r="B77" s="97" t="s">
        <v>79</v>
      </c>
      <c r="C77" s="100">
        <v>50000</v>
      </c>
      <c r="D77" s="100">
        <v>50000</v>
      </c>
      <c r="E77" s="75">
        <f t="shared" ref="E77" si="126">C77-D77</f>
        <v>0</v>
      </c>
      <c r="F77" s="9" t="s">
        <v>15</v>
      </c>
      <c r="G77" s="12">
        <v>0</v>
      </c>
      <c r="H77" s="12">
        <v>0</v>
      </c>
      <c r="I77" s="12">
        <v>50000</v>
      </c>
      <c r="J77" s="12">
        <v>0</v>
      </c>
      <c r="K77" s="12">
        <v>0</v>
      </c>
      <c r="L77" s="12">
        <v>0</v>
      </c>
      <c r="M77" s="13">
        <f>SUM(G77:K77)</f>
        <v>50000</v>
      </c>
    </row>
    <row r="78" spans="1:13" s="5" customFormat="1" ht="15" customHeight="1" x14ac:dyDescent="0.25">
      <c r="A78" s="94"/>
      <c r="B78" s="98"/>
      <c r="C78" s="76"/>
      <c r="D78" s="76"/>
      <c r="E78" s="76"/>
      <c r="F78" s="8" t="s">
        <v>16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5">
        <f>SUM(G78:K78)</f>
        <v>0</v>
      </c>
    </row>
    <row r="79" spans="1:13" s="5" customFormat="1" ht="15" customHeight="1" thickBot="1" x14ac:dyDescent="0.3">
      <c r="A79" s="95"/>
      <c r="B79" s="99"/>
      <c r="C79" s="77"/>
      <c r="D79" s="77"/>
      <c r="E79" s="77"/>
      <c r="F79" s="10" t="s">
        <v>9</v>
      </c>
      <c r="G79" s="16">
        <f>SUM(G77:G78)</f>
        <v>0</v>
      </c>
      <c r="H79" s="16">
        <f t="shared" ref="H79:M79" si="127">SUM(H77:H78)</f>
        <v>0</v>
      </c>
      <c r="I79" s="16">
        <f t="shared" si="127"/>
        <v>50000</v>
      </c>
      <c r="J79" s="16">
        <f t="shared" si="127"/>
        <v>0</v>
      </c>
      <c r="K79" s="16">
        <f t="shared" si="127"/>
        <v>0</v>
      </c>
      <c r="L79" s="16">
        <f t="shared" si="127"/>
        <v>0</v>
      </c>
      <c r="M79" s="17">
        <f t="shared" si="127"/>
        <v>50000</v>
      </c>
    </row>
    <row r="80" spans="1:13" s="5" customFormat="1" ht="15" customHeight="1" x14ac:dyDescent="0.25">
      <c r="A80" s="96" t="s">
        <v>34</v>
      </c>
      <c r="B80" s="97" t="s">
        <v>80</v>
      </c>
      <c r="C80" s="100">
        <v>113000</v>
      </c>
      <c r="D80" s="100">
        <v>113000</v>
      </c>
      <c r="E80" s="75">
        <f t="shared" ref="E80" si="128">C80-D80</f>
        <v>0</v>
      </c>
      <c r="F80" s="9" t="s">
        <v>15</v>
      </c>
      <c r="G80" s="12">
        <v>100000</v>
      </c>
      <c r="H80" s="12">
        <v>13000</v>
      </c>
      <c r="I80" s="12">
        <v>0</v>
      </c>
      <c r="J80" s="12">
        <v>0</v>
      </c>
      <c r="K80" s="12">
        <v>0</v>
      </c>
      <c r="L80" s="12">
        <v>0</v>
      </c>
      <c r="M80" s="13">
        <f>SUM(G80:K80)</f>
        <v>113000</v>
      </c>
    </row>
    <row r="81" spans="1:14" s="5" customFormat="1" ht="15" customHeight="1" x14ac:dyDescent="0.25">
      <c r="A81" s="94"/>
      <c r="B81" s="98"/>
      <c r="C81" s="76"/>
      <c r="D81" s="76"/>
      <c r="E81" s="76"/>
      <c r="F81" s="8" t="s">
        <v>16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5">
        <f>SUM(G81:K81)</f>
        <v>0</v>
      </c>
    </row>
    <row r="82" spans="1:14" s="5" customFormat="1" ht="15" customHeight="1" thickBot="1" x14ac:dyDescent="0.3">
      <c r="A82" s="95"/>
      <c r="B82" s="99"/>
      <c r="C82" s="77"/>
      <c r="D82" s="77"/>
      <c r="E82" s="77"/>
      <c r="F82" s="10" t="s">
        <v>9</v>
      </c>
      <c r="G82" s="16">
        <f>SUM(G80:G81)</f>
        <v>100000</v>
      </c>
      <c r="H82" s="16">
        <f t="shared" ref="H82" si="129">SUM(H80:H81)</f>
        <v>13000</v>
      </c>
      <c r="I82" s="16">
        <f t="shared" ref="I82" si="130">SUM(I80:I81)</f>
        <v>0</v>
      </c>
      <c r="J82" s="16">
        <f t="shared" ref="J82" si="131">SUM(J80:J81)</f>
        <v>0</v>
      </c>
      <c r="K82" s="16">
        <f t="shared" ref="K82:L82" si="132">SUM(K80:K81)</f>
        <v>0</v>
      </c>
      <c r="L82" s="16">
        <f t="shared" si="132"/>
        <v>0</v>
      </c>
      <c r="M82" s="17">
        <f t="shared" ref="M82" si="133">SUM(M80:M81)</f>
        <v>113000</v>
      </c>
    </row>
    <row r="83" spans="1:14" s="5" customFormat="1" ht="17.100000000000001" customHeight="1" x14ac:dyDescent="0.25">
      <c r="A83" s="96" t="s">
        <v>35</v>
      </c>
      <c r="B83" s="115" t="s">
        <v>94</v>
      </c>
      <c r="C83" s="100">
        <v>780000</v>
      </c>
      <c r="D83" s="100">
        <v>780000</v>
      </c>
      <c r="E83" s="75">
        <f t="shared" ref="E83" si="134">C83-D83</f>
        <v>0</v>
      </c>
      <c r="F83" s="9" t="s">
        <v>15</v>
      </c>
      <c r="G83" s="12">
        <v>0</v>
      </c>
      <c r="H83" s="12">
        <v>0</v>
      </c>
      <c r="I83" s="12">
        <v>780000</v>
      </c>
      <c r="J83" s="12">
        <v>0</v>
      </c>
      <c r="K83" s="12">
        <v>0</v>
      </c>
      <c r="L83" s="12">
        <v>0</v>
      </c>
      <c r="M83" s="13">
        <f>SUM(G83:K83)</f>
        <v>780000</v>
      </c>
    </row>
    <row r="84" spans="1:14" s="5" customFormat="1" ht="17.100000000000001" customHeight="1" x14ac:dyDescent="0.25">
      <c r="A84" s="94"/>
      <c r="B84" s="116"/>
      <c r="C84" s="76"/>
      <c r="D84" s="76"/>
      <c r="E84" s="76"/>
      <c r="F84" s="8" t="s">
        <v>16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5">
        <f>SUM(G84:K84)</f>
        <v>0</v>
      </c>
    </row>
    <row r="85" spans="1:14" s="5" customFormat="1" ht="17.100000000000001" customHeight="1" thickBot="1" x14ac:dyDescent="0.3">
      <c r="A85" s="95"/>
      <c r="B85" s="117"/>
      <c r="C85" s="77"/>
      <c r="D85" s="77"/>
      <c r="E85" s="77"/>
      <c r="F85" s="10" t="s">
        <v>9</v>
      </c>
      <c r="G85" s="16">
        <f>SUM(G83:G84)</f>
        <v>0</v>
      </c>
      <c r="H85" s="16">
        <f t="shared" ref="H85" si="135">SUM(H83:H84)</f>
        <v>0</v>
      </c>
      <c r="I85" s="16">
        <f t="shared" ref="I85" si="136">SUM(I83:I84)</f>
        <v>780000</v>
      </c>
      <c r="J85" s="16">
        <f t="shared" ref="J85" si="137">SUM(J83:J84)</f>
        <v>0</v>
      </c>
      <c r="K85" s="16">
        <f t="shared" ref="K85:L85" si="138">SUM(K83:K84)</f>
        <v>0</v>
      </c>
      <c r="L85" s="16">
        <f t="shared" si="138"/>
        <v>0</v>
      </c>
      <c r="M85" s="17">
        <f t="shared" ref="M85" si="139">SUM(M83:M84)</f>
        <v>780000</v>
      </c>
    </row>
    <row r="86" spans="1:14" s="5" customFormat="1" ht="15" customHeight="1" x14ac:dyDescent="0.25">
      <c r="A86" s="96" t="s">
        <v>36</v>
      </c>
      <c r="B86" s="97" t="s">
        <v>82</v>
      </c>
      <c r="C86" s="100">
        <v>7299129</v>
      </c>
      <c r="D86" s="100">
        <v>7299129</v>
      </c>
      <c r="E86" s="75">
        <f t="shared" ref="E86" si="140">C86-D86</f>
        <v>0</v>
      </c>
      <c r="F86" s="9" t="s">
        <v>15</v>
      </c>
      <c r="G86" s="12">
        <v>0</v>
      </c>
      <c r="H86" s="12">
        <v>0</v>
      </c>
      <c r="I86" s="12">
        <v>0</v>
      </c>
      <c r="J86" s="12">
        <f>C86</f>
        <v>7299129</v>
      </c>
      <c r="K86" s="12">
        <v>0</v>
      </c>
      <c r="L86" s="12">
        <v>0</v>
      </c>
      <c r="M86" s="13">
        <f>SUM(G86:K86)</f>
        <v>7299129</v>
      </c>
    </row>
    <row r="87" spans="1:14" s="5" customFormat="1" ht="15" customHeight="1" x14ac:dyDescent="0.25">
      <c r="A87" s="94"/>
      <c r="B87" s="98"/>
      <c r="C87" s="76"/>
      <c r="D87" s="76"/>
      <c r="E87" s="76"/>
      <c r="F87" s="8" t="s">
        <v>16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5">
        <f>SUM(G87:K87)</f>
        <v>0</v>
      </c>
    </row>
    <row r="88" spans="1:14" s="5" customFormat="1" ht="15" customHeight="1" thickBot="1" x14ac:dyDescent="0.3">
      <c r="A88" s="95"/>
      <c r="B88" s="99"/>
      <c r="C88" s="77"/>
      <c r="D88" s="77"/>
      <c r="E88" s="77"/>
      <c r="F88" s="10" t="s">
        <v>9</v>
      </c>
      <c r="G88" s="16">
        <f>SUM(G86:G87)</f>
        <v>0</v>
      </c>
      <c r="H88" s="16">
        <f t="shared" ref="H88:M88" si="141">SUM(H86:H87)</f>
        <v>0</v>
      </c>
      <c r="I88" s="16">
        <f t="shared" si="141"/>
        <v>0</v>
      </c>
      <c r="J88" s="16">
        <f t="shared" si="141"/>
        <v>7299129</v>
      </c>
      <c r="K88" s="16">
        <f t="shared" si="141"/>
        <v>0</v>
      </c>
      <c r="L88" s="16">
        <f t="shared" si="141"/>
        <v>0</v>
      </c>
      <c r="M88" s="17">
        <f t="shared" si="141"/>
        <v>7299129</v>
      </c>
    </row>
    <row r="89" spans="1:14" s="5" customFormat="1" ht="15" customHeight="1" x14ac:dyDescent="0.25">
      <c r="A89" s="96" t="s">
        <v>37</v>
      </c>
      <c r="B89" s="112" t="s">
        <v>81</v>
      </c>
      <c r="C89" s="100">
        <v>1671064</v>
      </c>
      <c r="D89" s="100">
        <v>1671064</v>
      </c>
      <c r="E89" s="75">
        <f t="shared" ref="E89" si="142">C89-D89</f>
        <v>0</v>
      </c>
      <c r="F89" s="9" t="s">
        <v>15</v>
      </c>
      <c r="G89" s="12">
        <v>0</v>
      </c>
      <c r="H89" s="12">
        <v>0</v>
      </c>
      <c r="I89" s="12">
        <v>0</v>
      </c>
      <c r="J89" s="12">
        <v>1671064</v>
      </c>
      <c r="K89" s="12">
        <v>0</v>
      </c>
      <c r="L89" s="12">
        <v>0</v>
      </c>
      <c r="M89" s="13">
        <f>SUM(G89:K89)</f>
        <v>1671064</v>
      </c>
    </row>
    <row r="90" spans="1:14" s="5" customFormat="1" ht="15" customHeight="1" x14ac:dyDescent="0.25">
      <c r="A90" s="94"/>
      <c r="B90" s="113"/>
      <c r="C90" s="76"/>
      <c r="D90" s="76"/>
      <c r="E90" s="76"/>
      <c r="F90" s="8" t="s">
        <v>16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5">
        <f>SUM(G90:K90)</f>
        <v>0</v>
      </c>
    </row>
    <row r="91" spans="1:14" s="5" customFormat="1" ht="15" customHeight="1" thickBot="1" x14ac:dyDescent="0.3">
      <c r="A91" s="95"/>
      <c r="B91" s="114"/>
      <c r="C91" s="77"/>
      <c r="D91" s="77"/>
      <c r="E91" s="77"/>
      <c r="F91" s="10" t="s">
        <v>9</v>
      </c>
      <c r="G91" s="16">
        <f>SUM(G89:G90)</f>
        <v>0</v>
      </c>
      <c r="H91" s="16">
        <f t="shared" ref="H91:M91" si="143">SUM(H89:H90)</f>
        <v>0</v>
      </c>
      <c r="I91" s="16">
        <f t="shared" si="143"/>
        <v>0</v>
      </c>
      <c r="J91" s="16">
        <f t="shared" si="143"/>
        <v>1671064</v>
      </c>
      <c r="K91" s="16">
        <f t="shared" si="143"/>
        <v>0</v>
      </c>
      <c r="L91" s="16">
        <f t="shared" si="143"/>
        <v>0</v>
      </c>
      <c r="M91" s="17">
        <f t="shared" si="143"/>
        <v>1671064</v>
      </c>
    </row>
    <row r="92" spans="1:14" s="5" customFormat="1" ht="15" customHeight="1" x14ac:dyDescent="0.25">
      <c r="A92" s="96" t="s">
        <v>38</v>
      </c>
      <c r="B92" s="97" t="s">
        <v>83</v>
      </c>
      <c r="C92" s="100">
        <v>16298511</v>
      </c>
      <c r="D92" s="100">
        <v>16298511</v>
      </c>
      <c r="E92" s="75">
        <f t="shared" ref="E92" si="144">C92-D92</f>
        <v>0</v>
      </c>
      <c r="F92" s="9" t="s">
        <v>15</v>
      </c>
      <c r="G92" s="12">
        <v>0</v>
      </c>
      <c r="H92" s="12">
        <v>0</v>
      </c>
      <c r="I92" s="12">
        <v>0</v>
      </c>
      <c r="J92" s="12">
        <f>C92</f>
        <v>16298511</v>
      </c>
      <c r="K92" s="12">
        <v>0</v>
      </c>
      <c r="L92" s="12">
        <v>0</v>
      </c>
      <c r="M92" s="13">
        <f>SUM(G92:K92)</f>
        <v>16298511</v>
      </c>
    </row>
    <row r="93" spans="1:14" s="5" customFormat="1" ht="15" customHeight="1" x14ac:dyDescent="0.25">
      <c r="A93" s="94"/>
      <c r="B93" s="98"/>
      <c r="C93" s="76"/>
      <c r="D93" s="76"/>
      <c r="E93" s="76"/>
      <c r="F93" s="8" t="s">
        <v>16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5">
        <f>SUM(G93:K93)</f>
        <v>0</v>
      </c>
    </row>
    <row r="94" spans="1:14" s="5" customFormat="1" ht="15" customHeight="1" thickBot="1" x14ac:dyDescent="0.3">
      <c r="A94" s="95"/>
      <c r="B94" s="99"/>
      <c r="C94" s="77"/>
      <c r="D94" s="77"/>
      <c r="E94" s="77"/>
      <c r="F94" s="10" t="s">
        <v>9</v>
      </c>
      <c r="G94" s="16">
        <f>SUM(G92:G93)</f>
        <v>0</v>
      </c>
      <c r="H94" s="16">
        <f t="shared" ref="H94:M94" si="145">SUM(H92:H93)</f>
        <v>0</v>
      </c>
      <c r="I94" s="16">
        <f t="shared" si="145"/>
        <v>0</v>
      </c>
      <c r="J94" s="16">
        <f t="shared" si="145"/>
        <v>16298511</v>
      </c>
      <c r="K94" s="16">
        <f t="shared" si="145"/>
        <v>0</v>
      </c>
      <c r="L94" s="16">
        <f t="shared" si="145"/>
        <v>0</v>
      </c>
      <c r="M94" s="17">
        <f t="shared" si="145"/>
        <v>16298511</v>
      </c>
    </row>
    <row r="95" spans="1:14" s="5" customFormat="1" ht="15" customHeight="1" x14ac:dyDescent="0.25">
      <c r="A95" s="96" t="s">
        <v>39</v>
      </c>
      <c r="B95" s="112" t="s">
        <v>84</v>
      </c>
      <c r="C95" s="106">
        <v>2051902</v>
      </c>
      <c r="D95" s="100">
        <v>2050612</v>
      </c>
      <c r="E95" s="75">
        <f t="shared" ref="E95" si="146">C95-D95</f>
        <v>1290</v>
      </c>
      <c r="F95" s="9" t="s">
        <v>15</v>
      </c>
      <c r="G95" s="12">
        <v>0</v>
      </c>
      <c r="H95" s="12">
        <v>0</v>
      </c>
      <c r="I95" s="12">
        <v>0</v>
      </c>
      <c r="J95" s="12">
        <f>C95</f>
        <v>2051902</v>
      </c>
      <c r="K95" s="12">
        <v>0</v>
      </c>
      <c r="L95" s="12">
        <v>0</v>
      </c>
      <c r="M95" s="13">
        <f>SUM(G95:K95)</f>
        <v>2051902</v>
      </c>
      <c r="N95" s="68"/>
    </row>
    <row r="96" spans="1:14" s="5" customFormat="1" ht="15" customHeight="1" x14ac:dyDescent="0.25">
      <c r="A96" s="94"/>
      <c r="B96" s="113"/>
      <c r="C96" s="107"/>
      <c r="D96" s="76"/>
      <c r="E96" s="76"/>
      <c r="F96" s="8" t="s">
        <v>16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5">
        <f>SUM(G96:K96)</f>
        <v>0</v>
      </c>
    </row>
    <row r="97" spans="1:14" s="5" customFormat="1" ht="15" customHeight="1" thickBot="1" x14ac:dyDescent="0.3">
      <c r="A97" s="95"/>
      <c r="B97" s="114"/>
      <c r="C97" s="108"/>
      <c r="D97" s="77"/>
      <c r="E97" s="77"/>
      <c r="F97" s="10" t="s">
        <v>9</v>
      </c>
      <c r="G97" s="16">
        <f>SUM(G95:G96)</f>
        <v>0</v>
      </c>
      <c r="H97" s="16">
        <f t="shared" ref="H97:M97" si="147">SUM(H95:H96)</f>
        <v>0</v>
      </c>
      <c r="I97" s="16">
        <f t="shared" si="147"/>
        <v>0</v>
      </c>
      <c r="J97" s="16">
        <f t="shared" si="147"/>
        <v>2051902</v>
      </c>
      <c r="K97" s="16">
        <f t="shared" si="147"/>
        <v>0</v>
      </c>
      <c r="L97" s="16">
        <f t="shared" si="147"/>
        <v>0</v>
      </c>
      <c r="M97" s="17">
        <f t="shared" si="147"/>
        <v>2051902</v>
      </c>
      <c r="N97" s="30"/>
    </row>
    <row r="98" spans="1:14" s="5" customFormat="1" ht="15" customHeight="1" x14ac:dyDescent="0.25">
      <c r="A98" s="96" t="s">
        <v>53</v>
      </c>
      <c r="B98" s="97" t="s">
        <v>85</v>
      </c>
      <c r="C98" s="100">
        <v>17941118</v>
      </c>
      <c r="D98" s="100">
        <v>17941118</v>
      </c>
      <c r="E98" s="75">
        <f t="shared" ref="E98" si="148">C98-D98</f>
        <v>0</v>
      </c>
      <c r="F98" s="9" t="s">
        <v>15</v>
      </c>
      <c r="G98" s="12">
        <v>0</v>
      </c>
      <c r="H98" s="12">
        <v>0</v>
      </c>
      <c r="I98" s="12">
        <v>0</v>
      </c>
      <c r="J98" s="12">
        <f>C98</f>
        <v>17941118</v>
      </c>
      <c r="K98" s="12">
        <v>0</v>
      </c>
      <c r="L98" s="12">
        <v>0</v>
      </c>
      <c r="M98" s="13">
        <f>SUM(G98:K98)</f>
        <v>17941118</v>
      </c>
      <c r="N98" s="38"/>
    </row>
    <row r="99" spans="1:14" s="5" customFormat="1" ht="15" customHeight="1" x14ac:dyDescent="0.25">
      <c r="A99" s="94"/>
      <c r="B99" s="98"/>
      <c r="C99" s="76"/>
      <c r="D99" s="76"/>
      <c r="E99" s="76"/>
      <c r="F99" s="8" t="s">
        <v>16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5">
        <f>SUM(G99:K99)</f>
        <v>0</v>
      </c>
      <c r="N99" s="38"/>
    </row>
    <row r="100" spans="1:14" s="5" customFormat="1" ht="15" customHeight="1" thickBot="1" x14ac:dyDescent="0.3">
      <c r="A100" s="95"/>
      <c r="B100" s="99"/>
      <c r="C100" s="77"/>
      <c r="D100" s="77"/>
      <c r="E100" s="77"/>
      <c r="F100" s="10" t="s">
        <v>9</v>
      </c>
      <c r="G100" s="16">
        <f>SUM(G98:G99)</f>
        <v>0</v>
      </c>
      <c r="H100" s="16">
        <f t="shared" ref="H100:M100" si="149">SUM(H98:H99)</f>
        <v>0</v>
      </c>
      <c r="I100" s="16">
        <f t="shared" si="149"/>
        <v>0</v>
      </c>
      <c r="J100" s="16">
        <f t="shared" si="149"/>
        <v>17941118</v>
      </c>
      <c r="K100" s="16">
        <f t="shared" si="149"/>
        <v>0</v>
      </c>
      <c r="L100" s="16">
        <f t="shared" si="149"/>
        <v>0</v>
      </c>
      <c r="M100" s="17">
        <f t="shared" si="149"/>
        <v>17941118</v>
      </c>
      <c r="N100" s="38"/>
    </row>
    <row r="101" spans="1:14" s="5" customFormat="1" ht="17.100000000000001" customHeight="1" x14ac:dyDescent="0.25">
      <c r="A101" s="96" t="s">
        <v>54</v>
      </c>
      <c r="B101" s="112" t="s">
        <v>86</v>
      </c>
      <c r="C101" s="106">
        <v>2203504</v>
      </c>
      <c r="D101" s="100">
        <v>2202120</v>
      </c>
      <c r="E101" s="75">
        <f t="shared" ref="E101" si="150">C101-D101</f>
        <v>1384</v>
      </c>
      <c r="F101" s="9" t="s">
        <v>15</v>
      </c>
      <c r="G101" s="12">
        <v>0</v>
      </c>
      <c r="H101" s="12">
        <v>0</v>
      </c>
      <c r="I101" s="12">
        <v>0</v>
      </c>
      <c r="J101" s="12">
        <f>C101</f>
        <v>2203504</v>
      </c>
      <c r="K101" s="12">
        <v>0</v>
      </c>
      <c r="L101" s="12">
        <v>0</v>
      </c>
      <c r="M101" s="13">
        <f>SUM(G101:K101)</f>
        <v>2203504</v>
      </c>
      <c r="N101" s="38"/>
    </row>
    <row r="102" spans="1:14" s="5" customFormat="1" ht="17.100000000000001" customHeight="1" x14ac:dyDescent="0.25">
      <c r="A102" s="94"/>
      <c r="B102" s="113"/>
      <c r="C102" s="107"/>
      <c r="D102" s="76"/>
      <c r="E102" s="76"/>
      <c r="F102" s="8" t="s">
        <v>16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5">
        <f>SUM(G102:K102)</f>
        <v>0</v>
      </c>
      <c r="N102" s="38"/>
    </row>
    <row r="103" spans="1:14" s="5" customFormat="1" ht="17.100000000000001" customHeight="1" thickBot="1" x14ac:dyDescent="0.3">
      <c r="A103" s="95"/>
      <c r="B103" s="114"/>
      <c r="C103" s="108"/>
      <c r="D103" s="77"/>
      <c r="E103" s="77"/>
      <c r="F103" s="10" t="s">
        <v>9</v>
      </c>
      <c r="G103" s="16">
        <f>SUM(G101:G102)</f>
        <v>0</v>
      </c>
      <c r="H103" s="16">
        <f t="shared" ref="H103:M103" si="151">SUM(H101:H102)</f>
        <v>0</v>
      </c>
      <c r="I103" s="16">
        <f t="shared" si="151"/>
        <v>0</v>
      </c>
      <c r="J103" s="16">
        <f t="shared" si="151"/>
        <v>2203504</v>
      </c>
      <c r="K103" s="16">
        <f t="shared" si="151"/>
        <v>0</v>
      </c>
      <c r="L103" s="16">
        <f t="shared" si="151"/>
        <v>0</v>
      </c>
      <c r="M103" s="17">
        <f t="shared" si="151"/>
        <v>2203504</v>
      </c>
      <c r="N103" s="30"/>
    </row>
    <row r="104" spans="1:14" s="5" customFormat="1" ht="15" customHeight="1" x14ac:dyDescent="0.25">
      <c r="A104" s="96" t="s">
        <v>55</v>
      </c>
      <c r="B104" s="97" t="s">
        <v>95</v>
      </c>
      <c r="C104" s="100">
        <v>12735125</v>
      </c>
      <c r="D104" s="100">
        <v>12735125</v>
      </c>
      <c r="E104" s="75">
        <f t="shared" ref="E104" si="152">C104-D104</f>
        <v>0</v>
      </c>
      <c r="F104" s="9" t="s">
        <v>15</v>
      </c>
      <c r="G104" s="12">
        <v>0</v>
      </c>
      <c r="H104" s="12">
        <v>0</v>
      </c>
      <c r="I104" s="12">
        <v>0</v>
      </c>
      <c r="J104" s="12">
        <f>C104</f>
        <v>12735125</v>
      </c>
      <c r="K104" s="12">
        <v>0</v>
      </c>
      <c r="L104" s="12">
        <v>0</v>
      </c>
      <c r="M104" s="13">
        <f>SUM(G104:K104)</f>
        <v>12735125</v>
      </c>
    </row>
    <row r="105" spans="1:14" s="5" customFormat="1" ht="15" customHeight="1" x14ac:dyDescent="0.25">
      <c r="A105" s="94"/>
      <c r="B105" s="98"/>
      <c r="C105" s="76"/>
      <c r="D105" s="76"/>
      <c r="E105" s="76"/>
      <c r="F105" s="8" t="s">
        <v>16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5">
        <f>SUM(G105:K105)</f>
        <v>0</v>
      </c>
    </row>
    <row r="106" spans="1:14" s="5" customFormat="1" ht="15" customHeight="1" thickBot="1" x14ac:dyDescent="0.3">
      <c r="A106" s="95"/>
      <c r="B106" s="99"/>
      <c r="C106" s="77"/>
      <c r="D106" s="77"/>
      <c r="E106" s="77"/>
      <c r="F106" s="10" t="s">
        <v>9</v>
      </c>
      <c r="G106" s="16">
        <f>SUM(G104:G105)</f>
        <v>0</v>
      </c>
      <c r="H106" s="16">
        <f t="shared" ref="H106:M106" si="153">SUM(H104:H105)</f>
        <v>0</v>
      </c>
      <c r="I106" s="16">
        <f t="shared" si="153"/>
        <v>0</v>
      </c>
      <c r="J106" s="16">
        <f t="shared" si="153"/>
        <v>12735125</v>
      </c>
      <c r="K106" s="16">
        <f t="shared" si="153"/>
        <v>0</v>
      </c>
      <c r="L106" s="16">
        <f t="shared" si="153"/>
        <v>0</v>
      </c>
      <c r="M106" s="17">
        <f t="shared" si="153"/>
        <v>12735125</v>
      </c>
    </row>
    <row r="107" spans="1:14" s="5" customFormat="1" ht="15" customHeight="1" x14ac:dyDescent="0.25">
      <c r="A107" s="96" t="s">
        <v>56</v>
      </c>
      <c r="B107" s="112" t="s">
        <v>96</v>
      </c>
      <c r="C107" s="100">
        <v>1932496</v>
      </c>
      <c r="D107" s="100">
        <v>1932496</v>
      </c>
      <c r="E107" s="75">
        <f t="shared" ref="E107" si="154">C107-D107</f>
        <v>0</v>
      </c>
      <c r="F107" s="9" t="s">
        <v>15</v>
      </c>
      <c r="G107" s="12">
        <v>0</v>
      </c>
      <c r="H107" s="12">
        <v>0</v>
      </c>
      <c r="I107" s="12">
        <v>0</v>
      </c>
      <c r="J107" s="12">
        <f>C107</f>
        <v>1932496</v>
      </c>
      <c r="K107" s="12">
        <v>0</v>
      </c>
      <c r="L107" s="12">
        <v>0</v>
      </c>
      <c r="M107" s="13">
        <f>SUM(G107:K107)</f>
        <v>1932496</v>
      </c>
    </row>
    <row r="108" spans="1:14" s="5" customFormat="1" ht="15" customHeight="1" x14ac:dyDescent="0.25">
      <c r="A108" s="94"/>
      <c r="B108" s="113"/>
      <c r="C108" s="76"/>
      <c r="D108" s="76"/>
      <c r="E108" s="76"/>
      <c r="F108" s="8" t="s">
        <v>16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5">
        <f>SUM(G108:K108)</f>
        <v>0</v>
      </c>
    </row>
    <row r="109" spans="1:14" s="5" customFormat="1" ht="15" customHeight="1" thickBot="1" x14ac:dyDescent="0.3">
      <c r="A109" s="95"/>
      <c r="B109" s="114"/>
      <c r="C109" s="77"/>
      <c r="D109" s="77"/>
      <c r="E109" s="77"/>
      <c r="F109" s="10" t="s">
        <v>9</v>
      </c>
      <c r="G109" s="16">
        <f>SUM(G107:G108)</f>
        <v>0</v>
      </c>
      <c r="H109" s="16">
        <f t="shared" ref="H109:M109" si="155">SUM(H107:H108)</f>
        <v>0</v>
      </c>
      <c r="I109" s="16">
        <f t="shared" si="155"/>
        <v>0</v>
      </c>
      <c r="J109" s="16">
        <f t="shared" si="155"/>
        <v>1932496</v>
      </c>
      <c r="K109" s="16">
        <f t="shared" si="155"/>
        <v>0</v>
      </c>
      <c r="L109" s="16">
        <f t="shared" si="155"/>
        <v>0</v>
      </c>
      <c r="M109" s="17">
        <f t="shared" si="155"/>
        <v>1932496</v>
      </c>
    </row>
    <row r="110" spans="1:14" s="5" customFormat="1" ht="15" customHeight="1" x14ac:dyDescent="0.25">
      <c r="A110" s="96" t="s">
        <v>57</v>
      </c>
      <c r="B110" s="97" t="s">
        <v>97</v>
      </c>
      <c r="C110" s="100">
        <v>13353101</v>
      </c>
      <c r="D110" s="100">
        <v>13353101</v>
      </c>
      <c r="E110" s="75">
        <f t="shared" ref="E110" si="156">C110-D110</f>
        <v>0</v>
      </c>
      <c r="F110" s="9" t="s">
        <v>15</v>
      </c>
      <c r="G110" s="12">
        <v>0</v>
      </c>
      <c r="H110" s="12">
        <v>0</v>
      </c>
      <c r="I110" s="12">
        <v>0</v>
      </c>
      <c r="J110" s="12">
        <f>C110</f>
        <v>13353101</v>
      </c>
      <c r="K110" s="12">
        <v>0</v>
      </c>
      <c r="L110" s="12">
        <v>0</v>
      </c>
      <c r="M110" s="13">
        <f>SUM(G110:K110)</f>
        <v>13353101</v>
      </c>
    </row>
    <row r="111" spans="1:14" s="5" customFormat="1" ht="15" customHeight="1" x14ac:dyDescent="0.25">
      <c r="A111" s="94"/>
      <c r="B111" s="98"/>
      <c r="C111" s="76"/>
      <c r="D111" s="76"/>
      <c r="E111" s="76"/>
      <c r="F111" s="8" t="s">
        <v>16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5">
        <f>SUM(G111:K111)</f>
        <v>0</v>
      </c>
    </row>
    <row r="112" spans="1:14" s="5" customFormat="1" ht="15" customHeight="1" thickBot="1" x14ac:dyDescent="0.3">
      <c r="A112" s="95"/>
      <c r="B112" s="99"/>
      <c r="C112" s="77"/>
      <c r="D112" s="77"/>
      <c r="E112" s="77"/>
      <c r="F112" s="10" t="s">
        <v>9</v>
      </c>
      <c r="G112" s="16">
        <f>SUM(G110:G111)</f>
        <v>0</v>
      </c>
      <c r="H112" s="16">
        <f t="shared" ref="H112:M112" si="157">SUM(H110:H111)</f>
        <v>0</v>
      </c>
      <c r="I112" s="16">
        <f t="shared" si="157"/>
        <v>0</v>
      </c>
      <c r="J112" s="16">
        <f t="shared" si="157"/>
        <v>13353101</v>
      </c>
      <c r="K112" s="16">
        <f t="shared" si="157"/>
        <v>0</v>
      </c>
      <c r="L112" s="16">
        <f t="shared" si="157"/>
        <v>0</v>
      </c>
      <c r="M112" s="17">
        <f t="shared" si="157"/>
        <v>13353101</v>
      </c>
    </row>
    <row r="113" spans="1:18" s="5" customFormat="1" ht="15" customHeight="1" x14ac:dyDescent="0.25">
      <c r="A113" s="96" t="s">
        <v>61</v>
      </c>
      <c r="B113" s="112" t="s">
        <v>98</v>
      </c>
      <c r="C113" s="100">
        <v>1804060</v>
      </c>
      <c r="D113" s="100">
        <v>1804060</v>
      </c>
      <c r="E113" s="75">
        <f t="shared" ref="E113" si="158">C113-D113</f>
        <v>0</v>
      </c>
      <c r="F113" s="9" t="s">
        <v>15</v>
      </c>
      <c r="G113" s="12">
        <v>0</v>
      </c>
      <c r="H113" s="12">
        <v>0</v>
      </c>
      <c r="I113" s="12">
        <v>0</v>
      </c>
      <c r="J113" s="12">
        <f>C113</f>
        <v>1804060</v>
      </c>
      <c r="K113" s="12">
        <v>0</v>
      </c>
      <c r="L113" s="12">
        <v>0</v>
      </c>
      <c r="M113" s="13">
        <f>SUM(G113:K113)</f>
        <v>1804060</v>
      </c>
    </row>
    <row r="114" spans="1:18" s="5" customFormat="1" ht="15" customHeight="1" x14ac:dyDescent="0.25">
      <c r="A114" s="94"/>
      <c r="B114" s="113"/>
      <c r="C114" s="76"/>
      <c r="D114" s="76"/>
      <c r="E114" s="76"/>
      <c r="F114" s="8" t="s">
        <v>16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5">
        <f>SUM(G114:K114)</f>
        <v>0</v>
      </c>
    </row>
    <row r="115" spans="1:18" s="5" customFormat="1" ht="15" customHeight="1" thickBot="1" x14ac:dyDescent="0.3">
      <c r="A115" s="95"/>
      <c r="B115" s="114"/>
      <c r="C115" s="77"/>
      <c r="D115" s="77"/>
      <c r="E115" s="77"/>
      <c r="F115" s="10" t="s">
        <v>9</v>
      </c>
      <c r="G115" s="16">
        <f>SUM(G113:G114)</f>
        <v>0</v>
      </c>
      <c r="H115" s="16">
        <f t="shared" ref="H115:M115" si="159">SUM(H113:H114)</f>
        <v>0</v>
      </c>
      <c r="I115" s="16">
        <f t="shared" si="159"/>
        <v>0</v>
      </c>
      <c r="J115" s="16">
        <f t="shared" si="159"/>
        <v>1804060</v>
      </c>
      <c r="K115" s="16">
        <f t="shared" si="159"/>
        <v>0</v>
      </c>
      <c r="L115" s="16">
        <f t="shared" si="159"/>
        <v>0</v>
      </c>
      <c r="M115" s="17">
        <f t="shared" si="159"/>
        <v>1804060</v>
      </c>
      <c r="N115" s="38"/>
    </row>
    <row r="116" spans="1:18" s="5" customFormat="1" ht="17.100000000000001" customHeight="1" x14ac:dyDescent="0.25">
      <c r="A116" s="96" t="s">
        <v>62</v>
      </c>
      <c r="B116" s="97" t="s">
        <v>99</v>
      </c>
      <c r="C116" s="100">
        <v>10501978</v>
      </c>
      <c r="D116" s="100">
        <v>10501978</v>
      </c>
      <c r="E116" s="75">
        <f t="shared" ref="E116" si="160">C116-D116</f>
        <v>0</v>
      </c>
      <c r="F116" s="9" t="s">
        <v>15</v>
      </c>
      <c r="G116" s="12">
        <v>0</v>
      </c>
      <c r="H116" s="12">
        <v>0</v>
      </c>
      <c r="I116" s="12">
        <v>10501978</v>
      </c>
      <c r="J116" s="12">
        <v>0</v>
      </c>
      <c r="K116" s="12">
        <v>0</v>
      </c>
      <c r="L116" s="12">
        <v>0</v>
      </c>
      <c r="M116" s="13">
        <f>SUM(G116:K116)</f>
        <v>10501978</v>
      </c>
    </row>
    <row r="117" spans="1:18" s="5" customFormat="1" ht="17.100000000000001" customHeight="1" x14ac:dyDescent="0.25">
      <c r="A117" s="94"/>
      <c r="B117" s="98"/>
      <c r="C117" s="76"/>
      <c r="D117" s="76"/>
      <c r="E117" s="76"/>
      <c r="F117" s="8" t="s">
        <v>16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5">
        <f>SUM(G117:K117)</f>
        <v>0</v>
      </c>
      <c r="N117" s="72"/>
      <c r="O117" s="73"/>
      <c r="P117" s="73"/>
      <c r="Q117" s="73"/>
      <c r="R117" s="73"/>
    </row>
    <row r="118" spans="1:18" s="5" customFormat="1" ht="17.100000000000001" customHeight="1" thickBot="1" x14ac:dyDescent="0.3">
      <c r="A118" s="95"/>
      <c r="B118" s="99"/>
      <c r="C118" s="77"/>
      <c r="D118" s="77"/>
      <c r="E118" s="77"/>
      <c r="F118" s="10" t="s">
        <v>9</v>
      </c>
      <c r="G118" s="16">
        <f>SUM(G116:G117)</f>
        <v>0</v>
      </c>
      <c r="H118" s="16">
        <f t="shared" ref="H118" si="161">SUM(H116:H117)</f>
        <v>0</v>
      </c>
      <c r="I118" s="16">
        <f t="shared" ref="I118" si="162">SUM(I116:I117)</f>
        <v>10501978</v>
      </c>
      <c r="J118" s="16">
        <f t="shared" ref="J118" si="163">SUM(J116:J117)</f>
        <v>0</v>
      </c>
      <c r="K118" s="16">
        <f t="shared" ref="K118" si="164">SUM(K116:K117)</f>
        <v>0</v>
      </c>
      <c r="L118" s="16">
        <f t="shared" ref="L118" si="165">SUM(L116:L117)</f>
        <v>0</v>
      </c>
      <c r="M118" s="17">
        <f t="shared" ref="M118" si="166">SUM(M116:M117)</f>
        <v>10501978</v>
      </c>
      <c r="N118" s="72"/>
      <c r="O118" s="73"/>
      <c r="P118" s="73"/>
      <c r="Q118" s="73"/>
      <c r="R118" s="73"/>
    </row>
    <row r="119" spans="1:18" s="5" customFormat="1" ht="15" customHeight="1" x14ac:dyDescent="0.25">
      <c r="A119" s="96" t="s">
        <v>63</v>
      </c>
      <c r="B119" s="112" t="s">
        <v>103</v>
      </c>
      <c r="C119" s="106">
        <v>9998626</v>
      </c>
      <c r="D119" s="106">
        <v>6173626</v>
      </c>
      <c r="E119" s="75">
        <f t="shared" ref="E119" si="167">C119-D119</f>
        <v>3825000</v>
      </c>
      <c r="F119" s="9" t="s">
        <v>15</v>
      </c>
      <c r="G119" s="12">
        <v>2500000</v>
      </c>
      <c r="H119" s="12">
        <v>325000</v>
      </c>
      <c r="I119" s="12">
        <v>7173626</v>
      </c>
      <c r="J119" s="12">
        <v>0</v>
      </c>
      <c r="K119" s="12">
        <v>0</v>
      </c>
      <c r="L119" s="12">
        <v>0</v>
      </c>
      <c r="M119" s="13">
        <f>SUM(G119:K119)</f>
        <v>9998626</v>
      </c>
      <c r="N119" s="74"/>
      <c r="O119" s="73"/>
      <c r="P119" s="73"/>
      <c r="Q119" s="73"/>
      <c r="R119" s="73"/>
    </row>
    <row r="120" spans="1:18" s="5" customFormat="1" ht="15" customHeight="1" x14ac:dyDescent="0.25">
      <c r="A120" s="94"/>
      <c r="B120" s="113"/>
      <c r="C120" s="107"/>
      <c r="D120" s="107"/>
      <c r="E120" s="76"/>
      <c r="F120" s="8" t="s">
        <v>16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5">
        <f>SUM(G120:K120)</f>
        <v>0</v>
      </c>
      <c r="N120" s="72"/>
      <c r="O120" s="73"/>
      <c r="P120" s="73"/>
      <c r="Q120" s="73"/>
      <c r="R120" s="73"/>
    </row>
    <row r="121" spans="1:18" s="5" customFormat="1" ht="15" customHeight="1" thickBot="1" x14ac:dyDescent="0.3">
      <c r="A121" s="95"/>
      <c r="B121" s="114"/>
      <c r="C121" s="108"/>
      <c r="D121" s="108"/>
      <c r="E121" s="77"/>
      <c r="F121" s="10" t="s">
        <v>9</v>
      </c>
      <c r="G121" s="16">
        <f>SUM(G119:G120)</f>
        <v>2500000</v>
      </c>
      <c r="H121" s="16">
        <f t="shared" ref="H121" si="168">SUM(H119:H120)</f>
        <v>325000</v>
      </c>
      <c r="I121" s="16">
        <f t="shared" ref="I121" si="169">SUM(I119:I120)</f>
        <v>7173626</v>
      </c>
      <c r="J121" s="16">
        <f t="shared" ref="J121" si="170">SUM(J119:J120)</f>
        <v>0</v>
      </c>
      <c r="K121" s="16">
        <f t="shared" ref="K121" si="171">SUM(K119:K120)</f>
        <v>0</v>
      </c>
      <c r="L121" s="16">
        <f t="shared" ref="L121" si="172">SUM(L119:L120)</f>
        <v>0</v>
      </c>
      <c r="M121" s="17">
        <f t="shared" ref="M121" si="173">SUM(M119:M120)</f>
        <v>9998626</v>
      </c>
    </row>
    <row r="122" spans="1:18" s="5" customFormat="1" ht="15" customHeight="1" x14ac:dyDescent="0.25">
      <c r="A122" s="96" t="s">
        <v>64</v>
      </c>
      <c r="B122" s="103" t="s">
        <v>108</v>
      </c>
      <c r="C122" s="106">
        <v>100000</v>
      </c>
      <c r="D122" s="100">
        <v>0</v>
      </c>
      <c r="E122" s="75">
        <f t="shared" ref="E122" si="174">C122-D122</f>
        <v>100000</v>
      </c>
      <c r="F122" s="9" t="s">
        <v>15</v>
      </c>
      <c r="G122" s="12">
        <v>0</v>
      </c>
      <c r="H122" s="12">
        <v>0</v>
      </c>
      <c r="I122" s="12">
        <v>0</v>
      </c>
      <c r="J122" s="12">
        <v>100000</v>
      </c>
      <c r="K122" s="12">
        <v>0</v>
      </c>
      <c r="L122" s="12">
        <v>0</v>
      </c>
      <c r="M122" s="13">
        <f>SUM(G122:K122)</f>
        <v>100000</v>
      </c>
      <c r="O122" s="40"/>
    </row>
    <row r="123" spans="1:18" s="5" customFormat="1" ht="15" customHeight="1" x14ac:dyDescent="0.25">
      <c r="A123" s="94"/>
      <c r="B123" s="104"/>
      <c r="C123" s="107"/>
      <c r="D123" s="76"/>
      <c r="E123" s="76"/>
      <c r="F123" s="8" t="s">
        <v>16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5">
        <f>SUM(G123:K123)</f>
        <v>0</v>
      </c>
    </row>
    <row r="124" spans="1:18" s="5" customFormat="1" ht="15" customHeight="1" thickBot="1" x14ac:dyDescent="0.3">
      <c r="A124" s="95"/>
      <c r="B124" s="105"/>
      <c r="C124" s="108"/>
      <c r="D124" s="77"/>
      <c r="E124" s="77"/>
      <c r="F124" s="10" t="s">
        <v>9</v>
      </c>
      <c r="G124" s="16">
        <f>SUM(G122:G123)</f>
        <v>0</v>
      </c>
      <c r="H124" s="16">
        <f t="shared" ref="H124:M124" si="175">SUM(H122:H123)</f>
        <v>0</v>
      </c>
      <c r="I124" s="16">
        <f t="shared" si="175"/>
        <v>0</v>
      </c>
      <c r="J124" s="16">
        <f t="shared" si="175"/>
        <v>100000</v>
      </c>
      <c r="K124" s="16">
        <f t="shared" si="175"/>
        <v>0</v>
      </c>
      <c r="L124" s="16">
        <f t="shared" si="175"/>
        <v>0</v>
      </c>
      <c r="M124" s="17">
        <f t="shared" si="175"/>
        <v>100000</v>
      </c>
      <c r="N124" s="30"/>
    </row>
    <row r="125" spans="1:18" s="5" customFormat="1" ht="17.100000000000001" customHeight="1" x14ac:dyDescent="0.25">
      <c r="A125" s="96" t="s">
        <v>65</v>
      </c>
      <c r="B125" s="109" t="s">
        <v>109</v>
      </c>
      <c r="C125" s="106">
        <v>151848</v>
      </c>
      <c r="D125" s="100">
        <v>0</v>
      </c>
      <c r="E125" s="75">
        <f t="shared" ref="E125" si="176">C125-D125</f>
        <v>151848</v>
      </c>
      <c r="F125" s="9" t="s">
        <v>15</v>
      </c>
      <c r="G125" s="12">
        <v>0</v>
      </c>
      <c r="H125" s="12">
        <v>151848</v>
      </c>
      <c r="I125" s="12">
        <v>0</v>
      </c>
      <c r="J125" s="12">
        <v>0</v>
      </c>
      <c r="K125" s="12">
        <v>0</v>
      </c>
      <c r="L125" s="12">
        <v>0</v>
      </c>
      <c r="M125" s="13">
        <f>SUM(G125:K125)</f>
        <v>151848</v>
      </c>
      <c r="O125" s="40"/>
    </row>
    <row r="126" spans="1:18" s="5" customFormat="1" ht="17.100000000000001" customHeight="1" x14ac:dyDescent="0.25">
      <c r="A126" s="94"/>
      <c r="B126" s="110"/>
      <c r="C126" s="107"/>
      <c r="D126" s="76"/>
      <c r="E126" s="76"/>
      <c r="F126" s="8" t="s">
        <v>16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5">
        <f>SUM(G126:K126)</f>
        <v>0</v>
      </c>
      <c r="O126" s="38"/>
    </row>
    <row r="127" spans="1:18" s="5" customFormat="1" ht="17.100000000000001" customHeight="1" thickBot="1" x14ac:dyDescent="0.3">
      <c r="A127" s="95"/>
      <c r="B127" s="111"/>
      <c r="C127" s="108"/>
      <c r="D127" s="77"/>
      <c r="E127" s="77"/>
      <c r="F127" s="10" t="s">
        <v>9</v>
      </c>
      <c r="G127" s="16">
        <f>SUM(G125:G126)</f>
        <v>0</v>
      </c>
      <c r="H127" s="16">
        <f t="shared" ref="H127:M127" si="177">SUM(H125:H126)</f>
        <v>151848</v>
      </c>
      <c r="I127" s="16">
        <f t="shared" si="177"/>
        <v>0</v>
      </c>
      <c r="J127" s="16">
        <f t="shared" si="177"/>
        <v>0</v>
      </c>
      <c r="K127" s="16">
        <f t="shared" si="177"/>
        <v>0</v>
      </c>
      <c r="L127" s="16">
        <f t="shared" si="177"/>
        <v>0</v>
      </c>
      <c r="M127" s="17">
        <f t="shared" si="177"/>
        <v>151848</v>
      </c>
      <c r="N127" s="30"/>
    </row>
    <row r="128" spans="1:18" s="5" customFormat="1" ht="15" customHeight="1" x14ac:dyDescent="0.25">
      <c r="A128" s="96" t="s">
        <v>67</v>
      </c>
      <c r="B128" s="112" t="s">
        <v>101</v>
      </c>
      <c r="C128" s="106">
        <v>24860000</v>
      </c>
      <c r="D128" s="100">
        <v>0</v>
      </c>
      <c r="E128" s="75">
        <f t="shared" ref="E128" si="178">C128-D128</f>
        <v>24860000</v>
      </c>
      <c r="F128" s="9" t="s">
        <v>15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3">
        <f>SUM(G128:K128)</f>
        <v>0</v>
      </c>
      <c r="O128" s="40"/>
    </row>
    <row r="129" spans="1:20" s="5" customFormat="1" ht="15" customHeight="1" x14ac:dyDescent="0.25">
      <c r="A129" s="94"/>
      <c r="B129" s="113"/>
      <c r="C129" s="107"/>
      <c r="D129" s="76"/>
      <c r="E129" s="76"/>
      <c r="F129" s="8" t="s">
        <v>16</v>
      </c>
      <c r="G129" s="14">
        <v>22000000</v>
      </c>
      <c r="H129" s="14">
        <v>2860000</v>
      </c>
      <c r="I129" s="14">
        <v>0</v>
      </c>
      <c r="J129" s="14">
        <v>0</v>
      </c>
      <c r="K129" s="14">
        <v>0</v>
      </c>
      <c r="L129" s="14">
        <v>0</v>
      </c>
      <c r="M129" s="15">
        <f>SUM(G129:K129)</f>
        <v>24860000</v>
      </c>
    </row>
    <row r="130" spans="1:20" s="5" customFormat="1" ht="15" customHeight="1" thickBot="1" x14ac:dyDescent="0.3">
      <c r="A130" s="95"/>
      <c r="B130" s="114"/>
      <c r="C130" s="108"/>
      <c r="D130" s="77"/>
      <c r="E130" s="77"/>
      <c r="F130" s="10" t="s">
        <v>9</v>
      </c>
      <c r="G130" s="16">
        <f>SUM(G128:G129)</f>
        <v>22000000</v>
      </c>
      <c r="H130" s="16">
        <f t="shared" ref="H130:M130" si="179">SUM(H128:H129)</f>
        <v>2860000</v>
      </c>
      <c r="I130" s="16">
        <f t="shared" si="179"/>
        <v>0</v>
      </c>
      <c r="J130" s="16">
        <f t="shared" si="179"/>
        <v>0</v>
      </c>
      <c r="K130" s="16">
        <f t="shared" si="179"/>
        <v>0</v>
      </c>
      <c r="L130" s="16">
        <f t="shared" si="179"/>
        <v>0</v>
      </c>
      <c r="M130" s="17">
        <f t="shared" si="179"/>
        <v>24860000</v>
      </c>
    </row>
    <row r="131" spans="1:20" s="5" customFormat="1" ht="15" customHeight="1" x14ac:dyDescent="0.25">
      <c r="A131" s="96" t="s">
        <v>68</v>
      </c>
      <c r="B131" s="97" t="s">
        <v>102</v>
      </c>
      <c r="C131" s="100">
        <v>1500000</v>
      </c>
      <c r="D131" s="100">
        <v>0</v>
      </c>
      <c r="E131" s="75">
        <f t="shared" ref="E131" si="180">C131-D131</f>
        <v>1500000</v>
      </c>
      <c r="F131" s="9" t="s">
        <v>15</v>
      </c>
      <c r="G131" s="12">
        <v>0</v>
      </c>
      <c r="H131" s="12">
        <v>0</v>
      </c>
      <c r="I131" s="12">
        <v>0</v>
      </c>
      <c r="J131" s="12">
        <v>0</v>
      </c>
      <c r="K131" s="12">
        <v>1500000</v>
      </c>
      <c r="L131" s="12">
        <v>0</v>
      </c>
      <c r="M131" s="13">
        <f>SUM(G131:K131)</f>
        <v>1500000</v>
      </c>
    </row>
    <row r="132" spans="1:20" s="5" customFormat="1" ht="15" customHeight="1" x14ac:dyDescent="0.25">
      <c r="A132" s="94"/>
      <c r="B132" s="98"/>
      <c r="C132" s="76"/>
      <c r="D132" s="76"/>
      <c r="E132" s="76"/>
      <c r="F132" s="8" t="s">
        <v>16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5">
        <f>SUM(G132:K132)</f>
        <v>0</v>
      </c>
    </row>
    <row r="133" spans="1:20" s="5" customFormat="1" ht="15" customHeight="1" thickBot="1" x14ac:dyDescent="0.35">
      <c r="A133" s="95"/>
      <c r="B133" s="99"/>
      <c r="C133" s="77"/>
      <c r="D133" s="77"/>
      <c r="E133" s="77"/>
      <c r="F133" s="10" t="s">
        <v>9</v>
      </c>
      <c r="G133" s="16">
        <f>SUM(G131:G132)</f>
        <v>0</v>
      </c>
      <c r="H133" s="16">
        <f t="shared" ref="H133:M133" si="181">SUM(H131:H132)</f>
        <v>0</v>
      </c>
      <c r="I133" s="16">
        <f t="shared" si="181"/>
        <v>0</v>
      </c>
      <c r="J133" s="16">
        <f t="shared" si="181"/>
        <v>0</v>
      </c>
      <c r="K133" s="16">
        <f t="shared" si="181"/>
        <v>1500000</v>
      </c>
      <c r="L133" s="16">
        <f t="shared" si="181"/>
        <v>0</v>
      </c>
      <c r="M133" s="17">
        <f t="shared" si="181"/>
        <v>1500000</v>
      </c>
      <c r="O133" s="67"/>
      <c r="T133" s="38"/>
    </row>
    <row r="134" spans="1:20" s="5" customFormat="1" ht="15" customHeight="1" x14ac:dyDescent="0.25">
      <c r="A134" s="96" t="s">
        <v>70</v>
      </c>
      <c r="B134" s="97" t="s">
        <v>123</v>
      </c>
      <c r="C134" s="100">
        <v>30000000</v>
      </c>
      <c r="D134" s="100">
        <v>0</v>
      </c>
      <c r="E134" s="75">
        <f t="shared" ref="E134" si="182">C134-D134</f>
        <v>30000000</v>
      </c>
      <c r="F134" s="9" t="s">
        <v>15</v>
      </c>
      <c r="G134" s="12">
        <v>0</v>
      </c>
      <c r="H134" s="12">
        <v>0</v>
      </c>
      <c r="I134" s="12">
        <v>0</v>
      </c>
      <c r="J134" s="12">
        <v>0</v>
      </c>
      <c r="K134" s="12">
        <v>30000000</v>
      </c>
      <c r="L134" s="12">
        <v>0</v>
      </c>
      <c r="M134" s="13">
        <f>SUM(G134:K134)</f>
        <v>30000000</v>
      </c>
    </row>
    <row r="135" spans="1:20" s="5" customFormat="1" ht="15" customHeight="1" x14ac:dyDescent="0.25">
      <c r="A135" s="94"/>
      <c r="B135" s="98"/>
      <c r="C135" s="76"/>
      <c r="D135" s="76"/>
      <c r="E135" s="76"/>
      <c r="F135" s="8" t="s">
        <v>16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5">
        <f>SUM(G135:K135)</f>
        <v>0</v>
      </c>
    </row>
    <row r="136" spans="1:20" s="5" customFormat="1" ht="15" customHeight="1" thickBot="1" x14ac:dyDescent="0.35">
      <c r="A136" s="95"/>
      <c r="B136" s="99"/>
      <c r="C136" s="77"/>
      <c r="D136" s="77"/>
      <c r="E136" s="77"/>
      <c r="F136" s="10" t="s">
        <v>9</v>
      </c>
      <c r="G136" s="16">
        <f>SUM(G134:G135)</f>
        <v>0</v>
      </c>
      <c r="H136" s="16">
        <f t="shared" ref="H136:M136" si="183">SUM(H134:H135)</f>
        <v>0</v>
      </c>
      <c r="I136" s="16">
        <f t="shared" si="183"/>
        <v>0</v>
      </c>
      <c r="J136" s="16">
        <f t="shared" si="183"/>
        <v>0</v>
      </c>
      <c r="K136" s="16">
        <f t="shared" si="183"/>
        <v>30000000</v>
      </c>
      <c r="L136" s="16">
        <f t="shared" si="183"/>
        <v>0</v>
      </c>
      <c r="M136" s="17">
        <f t="shared" si="183"/>
        <v>30000000</v>
      </c>
      <c r="O136" s="67"/>
      <c r="T136" s="38"/>
    </row>
    <row r="137" spans="1:20" s="5" customFormat="1" ht="15" customHeight="1" x14ac:dyDescent="0.25">
      <c r="A137" s="96" t="s">
        <v>71</v>
      </c>
      <c r="B137" s="112" t="s">
        <v>104</v>
      </c>
      <c r="C137" s="100">
        <v>10000000</v>
      </c>
      <c r="D137" s="100">
        <v>0</v>
      </c>
      <c r="E137" s="75">
        <f t="shared" ref="E137" si="184">C137-D137</f>
        <v>10000000</v>
      </c>
      <c r="F137" s="9" t="s">
        <v>15</v>
      </c>
      <c r="G137" s="12">
        <v>0</v>
      </c>
      <c r="H137" s="12">
        <v>0</v>
      </c>
      <c r="I137" s="12">
        <v>0</v>
      </c>
      <c r="J137" s="12">
        <f>C137</f>
        <v>10000000</v>
      </c>
      <c r="K137" s="12">
        <v>0</v>
      </c>
      <c r="L137" s="12">
        <v>0</v>
      </c>
      <c r="M137" s="13">
        <f>SUM(G137:K137)</f>
        <v>10000000</v>
      </c>
    </row>
    <row r="138" spans="1:20" s="5" customFormat="1" ht="15" customHeight="1" x14ac:dyDescent="0.25">
      <c r="A138" s="94"/>
      <c r="B138" s="113"/>
      <c r="C138" s="76"/>
      <c r="D138" s="76"/>
      <c r="E138" s="76"/>
      <c r="F138" s="8" t="s">
        <v>16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5">
        <f>SUM(G138:K138)</f>
        <v>0</v>
      </c>
      <c r="O138" s="38"/>
    </row>
    <row r="139" spans="1:20" s="5" customFormat="1" ht="15" customHeight="1" thickBot="1" x14ac:dyDescent="0.3">
      <c r="A139" s="95"/>
      <c r="B139" s="114"/>
      <c r="C139" s="77"/>
      <c r="D139" s="77"/>
      <c r="E139" s="77"/>
      <c r="F139" s="10" t="s">
        <v>9</v>
      </c>
      <c r="G139" s="16">
        <f>SUM(G137:G138)</f>
        <v>0</v>
      </c>
      <c r="H139" s="16">
        <f t="shared" ref="H139:M139" si="185">SUM(H137:H138)</f>
        <v>0</v>
      </c>
      <c r="I139" s="16">
        <f t="shared" si="185"/>
        <v>0</v>
      </c>
      <c r="J139" s="16">
        <f t="shared" si="185"/>
        <v>10000000</v>
      </c>
      <c r="K139" s="16">
        <f t="shared" si="185"/>
        <v>0</v>
      </c>
      <c r="L139" s="16">
        <f t="shared" si="185"/>
        <v>0</v>
      </c>
      <c r="M139" s="17">
        <f t="shared" si="185"/>
        <v>10000000</v>
      </c>
    </row>
    <row r="140" spans="1:20" s="5" customFormat="1" ht="15" customHeight="1" x14ac:dyDescent="0.25">
      <c r="A140" s="96" t="s">
        <v>72</v>
      </c>
      <c r="B140" s="148" t="s">
        <v>106</v>
      </c>
      <c r="C140" s="100">
        <v>30000000</v>
      </c>
      <c r="D140" s="100">
        <v>0</v>
      </c>
      <c r="E140" s="75">
        <f t="shared" ref="E140" si="186">C140-D140</f>
        <v>30000000</v>
      </c>
      <c r="F140" s="9" t="s">
        <v>15</v>
      </c>
      <c r="G140" s="12">
        <v>0</v>
      </c>
      <c r="H140" s="12">
        <v>0</v>
      </c>
      <c r="I140" s="12">
        <v>0</v>
      </c>
      <c r="J140" s="12">
        <f>C140</f>
        <v>30000000</v>
      </c>
      <c r="K140" s="12">
        <v>0</v>
      </c>
      <c r="L140" s="12">
        <v>0</v>
      </c>
      <c r="M140" s="13">
        <f>SUM(G140:K140)</f>
        <v>30000000</v>
      </c>
    </row>
    <row r="141" spans="1:20" s="5" customFormat="1" ht="15" customHeight="1" x14ac:dyDescent="0.25">
      <c r="A141" s="94"/>
      <c r="B141" s="149"/>
      <c r="C141" s="76"/>
      <c r="D141" s="76"/>
      <c r="E141" s="76"/>
      <c r="F141" s="8" t="s">
        <v>16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5">
        <f>SUM(G141:K141)</f>
        <v>0</v>
      </c>
    </row>
    <row r="142" spans="1:20" s="5" customFormat="1" ht="15" customHeight="1" thickBot="1" x14ac:dyDescent="0.3">
      <c r="A142" s="95"/>
      <c r="B142" s="150"/>
      <c r="C142" s="77"/>
      <c r="D142" s="77"/>
      <c r="E142" s="77"/>
      <c r="F142" s="10" t="s">
        <v>9</v>
      </c>
      <c r="G142" s="16">
        <f>SUM(G140:G141)</f>
        <v>0</v>
      </c>
      <c r="H142" s="16">
        <f t="shared" ref="H142:M142" si="187">SUM(H140:H141)</f>
        <v>0</v>
      </c>
      <c r="I142" s="16">
        <f t="shared" si="187"/>
        <v>0</v>
      </c>
      <c r="J142" s="16">
        <f t="shared" si="187"/>
        <v>30000000</v>
      </c>
      <c r="K142" s="16">
        <f t="shared" si="187"/>
        <v>0</v>
      </c>
      <c r="L142" s="16">
        <f t="shared" si="187"/>
        <v>0</v>
      </c>
      <c r="M142" s="17">
        <f t="shared" si="187"/>
        <v>30000000</v>
      </c>
    </row>
    <row r="143" spans="1:20" s="5" customFormat="1" ht="15" customHeight="1" x14ac:dyDescent="0.25">
      <c r="A143" s="96" t="s">
        <v>73</v>
      </c>
      <c r="B143" s="148" t="s">
        <v>107</v>
      </c>
      <c r="C143" s="100">
        <v>2500000</v>
      </c>
      <c r="D143" s="100">
        <v>0</v>
      </c>
      <c r="E143" s="75">
        <f t="shared" ref="E143" si="188">C143-D143</f>
        <v>2500000</v>
      </c>
      <c r="F143" s="9" t="s">
        <v>15</v>
      </c>
      <c r="G143" s="12">
        <v>0</v>
      </c>
      <c r="H143" s="12">
        <v>0</v>
      </c>
      <c r="I143" s="12">
        <v>0</v>
      </c>
      <c r="J143" s="12">
        <v>2500000</v>
      </c>
      <c r="K143" s="12">
        <v>0</v>
      </c>
      <c r="L143" s="12">
        <v>0</v>
      </c>
      <c r="M143" s="13">
        <f>SUM(G143:K143)</f>
        <v>2500000</v>
      </c>
    </row>
    <row r="144" spans="1:20" s="5" customFormat="1" ht="15" customHeight="1" x14ac:dyDescent="0.25">
      <c r="A144" s="94"/>
      <c r="B144" s="149"/>
      <c r="C144" s="76"/>
      <c r="D144" s="76"/>
      <c r="E144" s="76"/>
      <c r="F144" s="8" t="s">
        <v>16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5">
        <f>SUM(G144:K144)</f>
        <v>0</v>
      </c>
    </row>
    <row r="145" spans="1:17" s="5" customFormat="1" ht="15" customHeight="1" thickBot="1" x14ac:dyDescent="0.3">
      <c r="A145" s="95"/>
      <c r="B145" s="150"/>
      <c r="C145" s="77"/>
      <c r="D145" s="77"/>
      <c r="E145" s="77"/>
      <c r="F145" s="10" t="s">
        <v>9</v>
      </c>
      <c r="G145" s="16">
        <f>SUM(G143:G144)</f>
        <v>0</v>
      </c>
      <c r="H145" s="16">
        <f t="shared" ref="H145:M145" si="189">SUM(H143:H144)</f>
        <v>0</v>
      </c>
      <c r="I145" s="16">
        <f t="shared" si="189"/>
        <v>0</v>
      </c>
      <c r="J145" s="16">
        <f t="shared" si="189"/>
        <v>2500000</v>
      </c>
      <c r="K145" s="16">
        <f t="shared" si="189"/>
        <v>0</v>
      </c>
      <c r="L145" s="16">
        <f t="shared" si="189"/>
        <v>0</v>
      </c>
      <c r="M145" s="17">
        <f t="shared" si="189"/>
        <v>2500000</v>
      </c>
    </row>
    <row r="146" spans="1:17" s="5" customFormat="1" ht="15" customHeight="1" x14ac:dyDescent="0.25">
      <c r="A146" s="96" t="s">
        <v>110</v>
      </c>
      <c r="B146" s="148" t="s">
        <v>69</v>
      </c>
      <c r="C146" s="100">
        <v>5000000</v>
      </c>
      <c r="D146" s="100">
        <v>0</v>
      </c>
      <c r="E146" s="75">
        <f t="shared" ref="E146" si="190">C146-D146</f>
        <v>5000000</v>
      </c>
      <c r="F146" s="9" t="s">
        <v>15</v>
      </c>
      <c r="G146" s="12">
        <v>0</v>
      </c>
      <c r="H146" s="12">
        <v>0</v>
      </c>
      <c r="I146" s="12">
        <v>0</v>
      </c>
      <c r="J146" s="12">
        <f>C146</f>
        <v>5000000</v>
      </c>
      <c r="K146" s="12">
        <v>0</v>
      </c>
      <c r="L146" s="12">
        <v>0</v>
      </c>
      <c r="M146" s="13">
        <f>SUM(G146:K146)</f>
        <v>5000000</v>
      </c>
    </row>
    <row r="147" spans="1:17" s="5" customFormat="1" ht="15" customHeight="1" x14ac:dyDescent="0.25">
      <c r="A147" s="94"/>
      <c r="B147" s="149"/>
      <c r="C147" s="76"/>
      <c r="D147" s="76"/>
      <c r="E147" s="76"/>
      <c r="F147" s="8" t="s">
        <v>16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5">
        <f>SUM(G147:K147)</f>
        <v>0</v>
      </c>
    </row>
    <row r="148" spans="1:17" s="5" customFormat="1" ht="15" customHeight="1" thickBot="1" x14ac:dyDescent="0.3">
      <c r="A148" s="95"/>
      <c r="B148" s="150"/>
      <c r="C148" s="77"/>
      <c r="D148" s="77"/>
      <c r="E148" s="77"/>
      <c r="F148" s="10" t="s">
        <v>9</v>
      </c>
      <c r="G148" s="16">
        <f>SUM(G146:G147)</f>
        <v>0</v>
      </c>
      <c r="H148" s="16">
        <f t="shared" ref="H148:M148" si="191">SUM(H146:H147)</f>
        <v>0</v>
      </c>
      <c r="I148" s="16">
        <f t="shared" si="191"/>
        <v>0</v>
      </c>
      <c r="J148" s="16">
        <f t="shared" si="191"/>
        <v>5000000</v>
      </c>
      <c r="K148" s="16">
        <f t="shared" si="191"/>
        <v>0</v>
      </c>
      <c r="L148" s="16">
        <f t="shared" si="191"/>
        <v>0</v>
      </c>
      <c r="M148" s="17">
        <f t="shared" si="191"/>
        <v>5000000</v>
      </c>
    </row>
    <row r="149" spans="1:17" s="5" customFormat="1" ht="15" customHeight="1" x14ac:dyDescent="0.25">
      <c r="A149" s="96" t="s">
        <v>111</v>
      </c>
      <c r="B149" s="148" t="s">
        <v>105</v>
      </c>
      <c r="C149" s="100">
        <v>25000000</v>
      </c>
      <c r="D149" s="100">
        <v>0</v>
      </c>
      <c r="E149" s="75">
        <f t="shared" ref="E149" si="192">C149-D149</f>
        <v>25000000</v>
      </c>
      <c r="F149" s="9" t="s">
        <v>15</v>
      </c>
      <c r="G149" s="12">
        <v>0</v>
      </c>
      <c r="H149" s="12">
        <v>0</v>
      </c>
      <c r="I149" s="12">
        <v>0</v>
      </c>
      <c r="J149" s="12">
        <v>25000000</v>
      </c>
      <c r="K149" s="12">
        <v>0</v>
      </c>
      <c r="L149" s="12">
        <v>0</v>
      </c>
      <c r="M149" s="13">
        <f>SUM(G149:K149)</f>
        <v>25000000</v>
      </c>
    </row>
    <row r="150" spans="1:17" s="5" customFormat="1" ht="15" customHeight="1" x14ac:dyDescent="0.25">
      <c r="A150" s="94"/>
      <c r="B150" s="149"/>
      <c r="C150" s="76"/>
      <c r="D150" s="76"/>
      <c r="E150" s="76"/>
      <c r="F150" s="8" t="s">
        <v>16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5">
        <f>SUM(G150:K150)</f>
        <v>0</v>
      </c>
    </row>
    <row r="151" spans="1:17" s="5" customFormat="1" ht="15" customHeight="1" thickBot="1" x14ac:dyDescent="0.3">
      <c r="A151" s="95"/>
      <c r="B151" s="150"/>
      <c r="C151" s="77"/>
      <c r="D151" s="77"/>
      <c r="E151" s="77"/>
      <c r="F151" s="10" t="s">
        <v>9</v>
      </c>
      <c r="G151" s="16">
        <f>SUM(G149:G150)</f>
        <v>0</v>
      </c>
      <c r="H151" s="16">
        <f t="shared" ref="H151:M151" si="193">SUM(H149:H150)</f>
        <v>0</v>
      </c>
      <c r="I151" s="16">
        <f t="shared" si="193"/>
        <v>0</v>
      </c>
      <c r="J151" s="16">
        <f t="shared" si="193"/>
        <v>25000000</v>
      </c>
      <c r="K151" s="16">
        <f t="shared" si="193"/>
        <v>0</v>
      </c>
      <c r="L151" s="16">
        <f t="shared" si="193"/>
        <v>0</v>
      </c>
      <c r="M151" s="17">
        <f t="shared" si="193"/>
        <v>25000000</v>
      </c>
    </row>
    <row r="152" spans="1:17" s="5" customFormat="1" ht="15" customHeight="1" x14ac:dyDescent="0.25">
      <c r="A152" s="96" t="s">
        <v>124</v>
      </c>
      <c r="B152" s="148" t="s">
        <v>66</v>
      </c>
      <c r="C152" s="100">
        <v>18928297</v>
      </c>
      <c r="D152" s="100">
        <v>0</v>
      </c>
      <c r="E152" s="75">
        <f t="shared" ref="E152" si="194">C152-D152</f>
        <v>18928297</v>
      </c>
      <c r="F152" s="9" t="s">
        <v>15</v>
      </c>
      <c r="G152" s="12">
        <v>0</v>
      </c>
      <c r="H152" s="12">
        <v>0</v>
      </c>
      <c r="I152" s="12">
        <v>0</v>
      </c>
      <c r="J152" s="12">
        <f>C152</f>
        <v>18928297</v>
      </c>
      <c r="K152" s="12">
        <v>0</v>
      </c>
      <c r="L152" s="12">
        <v>0</v>
      </c>
      <c r="M152" s="13">
        <f>SUM(G152:K152)</f>
        <v>18928297</v>
      </c>
    </row>
    <row r="153" spans="1:17" s="5" customFormat="1" ht="15" customHeight="1" x14ac:dyDescent="0.25">
      <c r="A153" s="94"/>
      <c r="B153" s="149"/>
      <c r="C153" s="76"/>
      <c r="D153" s="76"/>
      <c r="E153" s="76"/>
      <c r="F153" s="8" t="s">
        <v>16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5">
        <f>SUM(G153:K153)</f>
        <v>0</v>
      </c>
    </row>
    <row r="154" spans="1:17" s="5" customFormat="1" ht="15" customHeight="1" thickBot="1" x14ac:dyDescent="0.3">
      <c r="A154" s="95"/>
      <c r="B154" s="150"/>
      <c r="C154" s="77"/>
      <c r="D154" s="77"/>
      <c r="E154" s="77"/>
      <c r="F154" s="10" t="s">
        <v>9</v>
      </c>
      <c r="G154" s="16">
        <f>SUM(G152:G153)</f>
        <v>0</v>
      </c>
      <c r="H154" s="16">
        <f t="shared" ref="H154" si="195">SUM(H152:H153)</f>
        <v>0</v>
      </c>
      <c r="I154" s="16">
        <f t="shared" ref="I154" si="196">SUM(I152:I153)</f>
        <v>0</v>
      </c>
      <c r="J154" s="16">
        <f t="shared" ref="J154" si="197">SUM(J152:J153)</f>
        <v>18928297</v>
      </c>
      <c r="K154" s="16">
        <f t="shared" ref="K154" si="198">SUM(K152:K153)</f>
        <v>0</v>
      </c>
      <c r="L154" s="16">
        <f t="shared" ref="L154" si="199">SUM(L152:L153)</f>
        <v>0</v>
      </c>
      <c r="M154" s="17">
        <f t="shared" ref="M154" si="200">SUM(M152:M153)</f>
        <v>18928297</v>
      </c>
      <c r="O154" s="38"/>
    </row>
    <row r="155" spans="1:17" s="5" customFormat="1" ht="15" customHeight="1" x14ac:dyDescent="0.3">
      <c r="A155" s="151" t="s">
        <v>121</v>
      </c>
      <c r="B155" s="152"/>
      <c r="C155" s="78">
        <f>SUM(C11:C154)</f>
        <v>752738621</v>
      </c>
      <c r="D155" s="78">
        <f>SUM(D11:D154)</f>
        <v>598695602</v>
      </c>
      <c r="E155" s="78">
        <f>SUM(E11:E154)</f>
        <v>154043019</v>
      </c>
      <c r="F155" s="51" t="s">
        <v>15</v>
      </c>
      <c r="G155" s="52">
        <f>G11+G14+G17+G20+G23+G26+G29+G32+G35+G38+G41+G44+G47+G50+G53+G56+G59+G62+G65+G68+G71+G74+G77+G80+G83+G86+G89+G92+G95+G98+G101+G104+G107+G110+G113+G116+G119+G128+G131+G137+G140+G143+G146+G149+G152+G122+G125+G134</f>
        <v>43356264</v>
      </c>
      <c r="H155" s="52">
        <f t="shared" ref="H155:M155" si="201">H11+H14+H17+H20+H23+H26+H29+H32+H35+H38+H41+H44+H47+H50+H53+H56+H59+H62+H65+H68+H71+H74+H77+H80+H83+H86+H89+H92+H95+H98+H101+H104+H107+H110+H113+H116+H119+H128+H131+H137+H140+H143+H146+H149+H152+H122+H125+H134</f>
        <v>1136780</v>
      </c>
      <c r="I155" s="52">
        <f t="shared" si="201"/>
        <v>281202514</v>
      </c>
      <c r="J155" s="52">
        <f t="shared" si="201"/>
        <v>208686107</v>
      </c>
      <c r="K155" s="52">
        <f t="shared" si="201"/>
        <v>152686692</v>
      </c>
      <c r="L155" s="52">
        <f t="shared" si="201"/>
        <v>12444000</v>
      </c>
      <c r="M155" s="69">
        <f t="shared" si="201"/>
        <v>699512357</v>
      </c>
      <c r="N155" s="39"/>
      <c r="O155" s="68"/>
      <c r="P155" s="40"/>
    </row>
    <row r="156" spans="1:17" s="5" customFormat="1" ht="15" customHeight="1" x14ac:dyDescent="0.25">
      <c r="A156" s="153"/>
      <c r="B156" s="154"/>
      <c r="C156" s="79"/>
      <c r="D156" s="79"/>
      <c r="E156" s="79"/>
      <c r="F156" s="53" t="s">
        <v>16</v>
      </c>
      <c r="G156" s="54">
        <f>G12+G15+G18+G21+G24+G27+G30+G33+G36+G39+G42+G45+G48+G51+G54+G57+G60+G63+G66+G69+G72+G75+G78+G81+G84+G87+G90+G93+G96+G99+G102+G105+G108+G111+G114+G117+G120+G129+G132+G138+G141+G144+G147+G150+G153+G123+G126+G135</f>
        <v>46026782</v>
      </c>
      <c r="H156" s="54">
        <f t="shared" ref="H156:M156" si="202">H12+H15+H18+H21+H24+H27+H30+H33+H36+H39+H42+H45+H48+H51+H54+H57+H60+H63+H66+H69+H72+H75+H78+H81+H84+H87+H90+H93+H96+H99+H102+H105+H108+H111+H114+H117+H120+H129+H132+H138+H141+H144+H147+H150+H153+H123+H126+H135</f>
        <v>6099482</v>
      </c>
      <c r="I156" s="54">
        <f t="shared" si="202"/>
        <v>1100000</v>
      </c>
      <c r="J156" s="54">
        <f t="shared" si="202"/>
        <v>0</v>
      </c>
      <c r="K156" s="54">
        <f t="shared" si="202"/>
        <v>0</v>
      </c>
      <c r="L156" s="54">
        <f t="shared" si="202"/>
        <v>0</v>
      </c>
      <c r="M156" s="70">
        <f t="shared" si="202"/>
        <v>53226264</v>
      </c>
    </row>
    <row r="157" spans="1:17" s="5" customFormat="1" ht="15" customHeight="1" thickBot="1" x14ac:dyDescent="0.3">
      <c r="A157" s="155"/>
      <c r="B157" s="156"/>
      <c r="C157" s="80"/>
      <c r="D157" s="80"/>
      <c r="E157" s="80"/>
      <c r="F157" s="10" t="s">
        <v>9</v>
      </c>
      <c r="G157" s="16">
        <f>SUM(G155:G156)</f>
        <v>89383046</v>
      </c>
      <c r="H157" s="16">
        <f t="shared" ref="H157:L157" si="203">SUM(H155:H156)</f>
        <v>7236262</v>
      </c>
      <c r="I157" s="16">
        <f t="shared" si="203"/>
        <v>282302514</v>
      </c>
      <c r="J157" s="16">
        <f t="shared" si="203"/>
        <v>208686107</v>
      </c>
      <c r="K157" s="16">
        <f t="shared" si="203"/>
        <v>152686692</v>
      </c>
      <c r="L157" s="16">
        <f t="shared" si="203"/>
        <v>12444000</v>
      </c>
      <c r="M157" s="17">
        <f>SUM(M155:M156)</f>
        <v>752738621</v>
      </c>
      <c r="O157" s="38"/>
      <c r="Q157" s="38"/>
    </row>
    <row r="158" spans="1:17" s="1" customFormat="1" ht="15" customHeight="1" thickBot="1" x14ac:dyDescent="0.3">
      <c r="A158" s="157" t="s">
        <v>118</v>
      </c>
      <c r="B158" s="158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9"/>
    </row>
    <row r="159" spans="1:17" s="1" customFormat="1" ht="15" customHeight="1" x14ac:dyDescent="0.25">
      <c r="A159" s="172" t="s">
        <v>0</v>
      </c>
      <c r="B159" s="175" t="s">
        <v>100</v>
      </c>
      <c r="C159" s="178">
        <v>19485535</v>
      </c>
      <c r="D159" s="178">
        <v>0</v>
      </c>
      <c r="E159" s="81">
        <f>C159-D159</f>
        <v>19485535</v>
      </c>
      <c r="F159" s="9" t="s">
        <v>15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3">
        <f>SUM(G159:K159)</f>
        <v>0</v>
      </c>
    </row>
    <row r="160" spans="1:17" s="1" customFormat="1" ht="15" customHeight="1" x14ac:dyDescent="0.25">
      <c r="A160" s="173"/>
      <c r="B160" s="176"/>
      <c r="C160" s="179"/>
      <c r="D160" s="179"/>
      <c r="E160" s="82"/>
      <c r="F160" s="8" t="s">
        <v>16</v>
      </c>
      <c r="G160" s="71">
        <v>4000000</v>
      </c>
      <c r="H160" s="71">
        <v>520000</v>
      </c>
      <c r="I160" s="71">
        <v>13465535</v>
      </c>
      <c r="J160" s="14">
        <v>0</v>
      </c>
      <c r="K160" s="14">
        <v>1500000</v>
      </c>
      <c r="L160" s="14">
        <v>0</v>
      </c>
      <c r="M160" s="19">
        <f>SUM(G160:K160)</f>
        <v>19485535</v>
      </c>
      <c r="N160" s="2"/>
      <c r="O160" s="2"/>
    </row>
    <row r="161" spans="1:15" s="1" customFormat="1" ht="15" customHeight="1" thickBot="1" x14ac:dyDescent="0.3">
      <c r="A161" s="174"/>
      <c r="B161" s="177"/>
      <c r="C161" s="180"/>
      <c r="D161" s="180"/>
      <c r="E161" s="83"/>
      <c r="F161" s="26" t="s">
        <v>9</v>
      </c>
      <c r="G161" s="27">
        <f>SUM(G159:G160)</f>
        <v>4000000</v>
      </c>
      <c r="H161" s="27">
        <f t="shared" ref="H161" si="204">SUM(H159:H160)</f>
        <v>520000</v>
      </c>
      <c r="I161" s="27">
        <f t="shared" ref="I161" si="205">SUM(I159:I160)</f>
        <v>13465535</v>
      </c>
      <c r="J161" s="27">
        <f t="shared" ref="J161" si="206">SUM(J159:J160)</f>
        <v>0</v>
      </c>
      <c r="K161" s="27">
        <f t="shared" ref="K161:L161" si="207">SUM(K159:K160)</f>
        <v>1500000</v>
      </c>
      <c r="L161" s="27">
        <f t="shared" si="207"/>
        <v>0</v>
      </c>
      <c r="M161" s="28">
        <f t="shared" ref="M161" si="208">SUM(M159:M160)</f>
        <v>19485535</v>
      </c>
    </row>
    <row r="162" spans="1:15" s="5" customFormat="1" ht="15" customHeight="1" x14ac:dyDescent="0.25">
      <c r="A162" s="166" t="s">
        <v>122</v>
      </c>
      <c r="B162" s="167"/>
      <c r="C162" s="84">
        <f>C159</f>
        <v>19485535</v>
      </c>
      <c r="D162" s="84">
        <f>D159</f>
        <v>0</v>
      </c>
      <c r="E162" s="84">
        <f>E159</f>
        <v>19485535</v>
      </c>
      <c r="F162" s="55" t="s">
        <v>15</v>
      </c>
      <c r="G162" s="56">
        <f t="shared" ref="G162:M163" si="209">G159</f>
        <v>0</v>
      </c>
      <c r="H162" s="56">
        <f t="shared" si="209"/>
        <v>0</v>
      </c>
      <c r="I162" s="56">
        <f t="shared" si="209"/>
        <v>0</v>
      </c>
      <c r="J162" s="56">
        <f t="shared" si="209"/>
        <v>0</v>
      </c>
      <c r="K162" s="56">
        <f t="shared" si="209"/>
        <v>0</v>
      </c>
      <c r="L162" s="56">
        <f t="shared" si="209"/>
        <v>0</v>
      </c>
      <c r="M162" s="57">
        <f t="shared" si="209"/>
        <v>0</v>
      </c>
    </row>
    <row r="163" spans="1:15" s="5" customFormat="1" ht="15" customHeight="1" x14ac:dyDescent="0.25">
      <c r="A163" s="168"/>
      <c r="B163" s="169"/>
      <c r="C163" s="85"/>
      <c r="D163" s="85"/>
      <c r="E163" s="85"/>
      <c r="F163" s="58" t="s">
        <v>16</v>
      </c>
      <c r="G163" s="59">
        <f t="shared" si="209"/>
        <v>4000000</v>
      </c>
      <c r="H163" s="59">
        <f t="shared" si="209"/>
        <v>520000</v>
      </c>
      <c r="I163" s="59">
        <f t="shared" si="209"/>
        <v>13465535</v>
      </c>
      <c r="J163" s="59">
        <f t="shared" si="209"/>
        <v>0</v>
      </c>
      <c r="K163" s="59">
        <f t="shared" si="209"/>
        <v>1500000</v>
      </c>
      <c r="L163" s="59">
        <f t="shared" si="209"/>
        <v>0</v>
      </c>
      <c r="M163" s="60">
        <f t="shared" si="209"/>
        <v>19485535</v>
      </c>
    </row>
    <row r="164" spans="1:15" s="5" customFormat="1" ht="15" customHeight="1" thickBot="1" x14ac:dyDescent="0.3">
      <c r="A164" s="170"/>
      <c r="B164" s="171"/>
      <c r="C164" s="86"/>
      <c r="D164" s="86"/>
      <c r="E164" s="86"/>
      <c r="F164" s="26" t="s">
        <v>9</v>
      </c>
      <c r="G164" s="27">
        <f>SUM(G162:G163)</f>
        <v>4000000</v>
      </c>
      <c r="H164" s="27">
        <f t="shared" ref="H164" si="210">SUM(H162:H163)</f>
        <v>520000</v>
      </c>
      <c r="I164" s="27">
        <f t="shared" ref="I164" si="211">SUM(I162:I163)</f>
        <v>13465535</v>
      </c>
      <c r="J164" s="27">
        <f t="shared" ref="J164" si="212">SUM(J162:J163)</f>
        <v>0</v>
      </c>
      <c r="K164" s="27">
        <f t="shared" ref="K164:L164" si="213">SUM(K162:K163)</f>
        <v>1500000</v>
      </c>
      <c r="L164" s="27">
        <f t="shared" si="213"/>
        <v>0</v>
      </c>
      <c r="M164" s="28">
        <f t="shared" ref="M164" si="214">SUM(M162:M163)</f>
        <v>19485535</v>
      </c>
    </row>
    <row r="165" spans="1:15" s="5" customFormat="1" ht="15" customHeight="1" x14ac:dyDescent="0.25">
      <c r="A165" s="160" t="s">
        <v>59</v>
      </c>
      <c r="B165" s="161"/>
      <c r="C165" s="87">
        <f>C155+C162</f>
        <v>772224156</v>
      </c>
      <c r="D165" s="87">
        <f>D155+D162</f>
        <v>598695602</v>
      </c>
      <c r="E165" s="87">
        <f>E155+E162</f>
        <v>173528554</v>
      </c>
      <c r="F165" s="61" t="s">
        <v>15</v>
      </c>
      <c r="G165" s="62">
        <f t="shared" ref="G165:M166" si="215">G155+G162</f>
        <v>43356264</v>
      </c>
      <c r="H165" s="62">
        <f t="shared" si="215"/>
        <v>1136780</v>
      </c>
      <c r="I165" s="62">
        <f t="shared" si="215"/>
        <v>281202514</v>
      </c>
      <c r="J165" s="62">
        <f t="shared" si="215"/>
        <v>208686107</v>
      </c>
      <c r="K165" s="62">
        <f t="shared" si="215"/>
        <v>152686692</v>
      </c>
      <c r="L165" s="62">
        <f t="shared" si="215"/>
        <v>12444000</v>
      </c>
      <c r="M165" s="63">
        <f t="shared" si="215"/>
        <v>699512357</v>
      </c>
    </row>
    <row r="166" spans="1:15" s="5" customFormat="1" ht="15" customHeight="1" x14ac:dyDescent="0.25">
      <c r="A166" s="162"/>
      <c r="B166" s="163"/>
      <c r="C166" s="88"/>
      <c r="D166" s="88"/>
      <c r="E166" s="88"/>
      <c r="F166" s="64" t="s">
        <v>16</v>
      </c>
      <c r="G166" s="65">
        <f t="shared" si="215"/>
        <v>50026782</v>
      </c>
      <c r="H166" s="65">
        <f t="shared" si="215"/>
        <v>6619482</v>
      </c>
      <c r="I166" s="65">
        <f t="shared" si="215"/>
        <v>14565535</v>
      </c>
      <c r="J166" s="65">
        <f t="shared" si="215"/>
        <v>0</v>
      </c>
      <c r="K166" s="65">
        <f t="shared" si="215"/>
        <v>1500000</v>
      </c>
      <c r="L166" s="65">
        <f t="shared" si="215"/>
        <v>0</v>
      </c>
      <c r="M166" s="66">
        <f t="shared" si="215"/>
        <v>72711799</v>
      </c>
    </row>
    <row r="167" spans="1:15" s="5" customFormat="1" ht="15" customHeight="1" thickBot="1" x14ac:dyDescent="0.3">
      <c r="A167" s="164"/>
      <c r="B167" s="165"/>
      <c r="C167" s="89"/>
      <c r="D167" s="89"/>
      <c r="E167" s="89"/>
      <c r="F167" s="42" t="s">
        <v>9</v>
      </c>
      <c r="G167" s="43">
        <f>SUM(G165:G166)</f>
        <v>93383046</v>
      </c>
      <c r="H167" s="43">
        <f t="shared" ref="H167" si="216">SUM(H165:H166)</f>
        <v>7756262</v>
      </c>
      <c r="I167" s="43">
        <f t="shared" ref="I167" si="217">SUM(I165:I166)</f>
        <v>295768049</v>
      </c>
      <c r="J167" s="43">
        <f t="shared" ref="J167" si="218">SUM(J165:J166)</f>
        <v>208686107</v>
      </c>
      <c r="K167" s="43">
        <f t="shared" ref="K167:L167" si="219">SUM(K165:K166)</f>
        <v>154186692</v>
      </c>
      <c r="L167" s="43">
        <f t="shared" si="219"/>
        <v>12444000</v>
      </c>
      <c r="M167" s="44">
        <f t="shared" ref="M167" si="220">SUM(M165:M166)</f>
        <v>772224156</v>
      </c>
      <c r="O167" s="38"/>
    </row>
    <row r="168" spans="1:15" s="5" customFormat="1" ht="17.100000000000001" customHeight="1" x14ac:dyDescent="0.25">
      <c r="A168" s="34"/>
      <c r="B168" s="24"/>
      <c r="C168" s="25"/>
      <c r="D168" s="25"/>
      <c r="E168" s="25"/>
      <c r="F168" s="29"/>
      <c r="G168" s="30"/>
      <c r="H168" s="30"/>
      <c r="I168" s="30"/>
      <c r="J168" s="30"/>
      <c r="K168" s="30"/>
      <c r="L168" s="30"/>
      <c r="M168" s="30"/>
    </row>
    <row r="169" spans="1:15" s="5" customFormat="1" ht="17.100000000000001" customHeight="1" x14ac:dyDescent="0.25">
      <c r="A169" s="35"/>
      <c r="B169" s="24"/>
      <c r="C169" s="25"/>
      <c r="D169" s="25"/>
      <c r="E169" s="25"/>
      <c r="F169" s="29"/>
      <c r="G169" s="30"/>
      <c r="H169" s="30"/>
      <c r="I169" s="30"/>
      <c r="J169" s="30"/>
      <c r="K169" s="30"/>
      <c r="L169" s="30"/>
      <c r="M169" s="30"/>
    </row>
    <row r="170" spans="1:15" s="5" customFormat="1" ht="17.100000000000001" customHeight="1" x14ac:dyDescent="0.25">
      <c r="A170" s="35"/>
      <c r="B170" s="24"/>
      <c r="C170" s="25"/>
      <c r="D170" s="25"/>
      <c r="E170" s="25"/>
      <c r="F170" s="29"/>
      <c r="G170" s="147"/>
      <c r="H170" s="147"/>
      <c r="I170" s="30"/>
      <c r="J170" s="30"/>
      <c r="K170" s="30"/>
      <c r="L170" s="30"/>
      <c r="M170" s="30"/>
    </row>
    <row r="171" spans="1:15" s="5" customFormat="1" ht="17.100000000000001" customHeight="1" x14ac:dyDescent="0.25">
      <c r="A171" s="35"/>
      <c r="B171" s="24"/>
      <c r="C171" s="25"/>
      <c r="D171" s="25"/>
      <c r="E171" s="25"/>
      <c r="F171" s="29"/>
      <c r="G171" s="30"/>
      <c r="H171" s="30"/>
      <c r="I171" s="30"/>
      <c r="J171" s="30"/>
      <c r="K171" s="30"/>
      <c r="L171" s="30"/>
      <c r="M171" s="30"/>
    </row>
    <row r="172" spans="1:15" s="5" customFormat="1" ht="17.100000000000001" customHeight="1" x14ac:dyDescent="0.25">
      <c r="A172" s="35"/>
      <c r="B172" s="24"/>
      <c r="C172" s="25"/>
      <c r="D172" s="25"/>
      <c r="E172" s="25"/>
      <c r="F172" s="29"/>
      <c r="G172" s="30"/>
      <c r="H172" s="30"/>
      <c r="I172" s="30"/>
      <c r="J172" s="30"/>
      <c r="K172" s="30"/>
      <c r="L172" s="30"/>
      <c r="M172" s="30"/>
    </row>
    <row r="173" spans="1:15" x14ac:dyDescent="0.25">
      <c r="C173" s="4"/>
    </row>
    <row r="174" spans="1:15" x14ac:dyDescent="0.25">
      <c r="C174" s="4"/>
      <c r="G174" s="4"/>
    </row>
    <row r="175" spans="1:15" x14ac:dyDescent="0.25">
      <c r="C175" s="4"/>
      <c r="D175" s="4"/>
      <c r="E175" s="4"/>
      <c r="G175" s="4"/>
    </row>
    <row r="176" spans="1:15" x14ac:dyDescent="0.25">
      <c r="C176" s="4"/>
    </row>
    <row r="177" spans="2:7" x14ac:dyDescent="0.25">
      <c r="C177" s="4"/>
    </row>
    <row r="178" spans="2:7" x14ac:dyDescent="0.25">
      <c r="C178" s="4"/>
    </row>
    <row r="179" spans="2:7" x14ac:dyDescent="0.25">
      <c r="D179" s="4"/>
      <c r="E179" s="4"/>
    </row>
    <row r="182" spans="2:7" x14ac:dyDescent="0.25">
      <c r="B182" s="37"/>
      <c r="C182" s="128"/>
      <c r="D182" s="128"/>
      <c r="E182" s="128"/>
      <c r="F182" s="128"/>
      <c r="G182" s="128"/>
    </row>
  </sheetData>
  <mergeCells count="275">
    <mergeCell ref="A140:A142"/>
    <mergeCell ref="B140:B142"/>
    <mergeCell ref="C140:C142"/>
    <mergeCell ref="D140:D142"/>
    <mergeCell ref="A149:A151"/>
    <mergeCell ref="D149:D151"/>
    <mergeCell ref="A146:A148"/>
    <mergeCell ref="B146:B148"/>
    <mergeCell ref="C146:C148"/>
    <mergeCell ref="D146:D148"/>
    <mergeCell ref="A143:A145"/>
    <mergeCell ref="B149:B151"/>
    <mergeCell ref="C149:C151"/>
    <mergeCell ref="D143:D145"/>
    <mergeCell ref="B143:B145"/>
    <mergeCell ref="C143:C145"/>
    <mergeCell ref="G170:H170"/>
    <mergeCell ref="B152:B154"/>
    <mergeCell ref="C152:C154"/>
    <mergeCell ref="D152:D154"/>
    <mergeCell ref="D155:D157"/>
    <mergeCell ref="A155:B157"/>
    <mergeCell ref="A158:M158"/>
    <mergeCell ref="A165:B167"/>
    <mergeCell ref="A152:A154"/>
    <mergeCell ref="C165:C167"/>
    <mergeCell ref="D165:D167"/>
    <mergeCell ref="A162:B164"/>
    <mergeCell ref="C162:C164"/>
    <mergeCell ref="D162:D164"/>
    <mergeCell ref="A159:A161"/>
    <mergeCell ref="B159:B161"/>
    <mergeCell ref="C159:C161"/>
    <mergeCell ref="D159:D161"/>
    <mergeCell ref="C155:C157"/>
    <mergeCell ref="C182:G182"/>
    <mergeCell ref="C7:M7"/>
    <mergeCell ref="A1:M1"/>
    <mergeCell ref="A3:M3"/>
    <mergeCell ref="A4:M4"/>
    <mergeCell ref="A2:M2"/>
    <mergeCell ref="D20:D22"/>
    <mergeCell ref="B23:B25"/>
    <mergeCell ref="C23:C25"/>
    <mergeCell ref="D23:D25"/>
    <mergeCell ref="A5:M5"/>
    <mergeCell ref="B14:B16"/>
    <mergeCell ref="C14:C16"/>
    <mergeCell ref="D14:D16"/>
    <mergeCell ref="B17:B19"/>
    <mergeCell ref="C17:C19"/>
    <mergeCell ref="D17:D19"/>
    <mergeCell ref="F8:M8"/>
    <mergeCell ref="A10:M10"/>
    <mergeCell ref="D8:D9"/>
    <mergeCell ref="A8:A9"/>
    <mergeCell ref="B8:C8"/>
    <mergeCell ref="B11:B13"/>
    <mergeCell ref="C11:C13"/>
    <mergeCell ref="A35:A37"/>
    <mergeCell ref="A38:A40"/>
    <mergeCell ref="B29:B31"/>
    <mergeCell ref="B38:B40"/>
    <mergeCell ref="B26:B28"/>
    <mergeCell ref="C26:C28"/>
    <mergeCell ref="D26:D28"/>
    <mergeCell ref="C38:C40"/>
    <mergeCell ref="D38:D40"/>
    <mergeCell ref="D29:D31"/>
    <mergeCell ref="D32:D34"/>
    <mergeCell ref="B35:B37"/>
    <mergeCell ref="C35:C37"/>
    <mergeCell ref="D35:D37"/>
    <mergeCell ref="A26:A28"/>
    <mergeCell ref="A29:A31"/>
    <mergeCell ref="A32:A34"/>
    <mergeCell ref="C29:C31"/>
    <mergeCell ref="B32:B34"/>
    <mergeCell ref="C32:C34"/>
    <mergeCell ref="A50:A52"/>
    <mergeCell ref="B50:B52"/>
    <mergeCell ref="C50:C52"/>
    <mergeCell ref="D50:D52"/>
    <mergeCell ref="A53:A55"/>
    <mergeCell ref="B53:B55"/>
    <mergeCell ref="C53:C55"/>
    <mergeCell ref="D53:D55"/>
    <mergeCell ref="D41:D43"/>
    <mergeCell ref="B44:B46"/>
    <mergeCell ref="C44:C46"/>
    <mergeCell ref="D44:D46"/>
    <mergeCell ref="A47:A49"/>
    <mergeCell ref="B47:B49"/>
    <mergeCell ref="C47:C49"/>
    <mergeCell ref="D47:D49"/>
    <mergeCell ref="A41:A43"/>
    <mergeCell ref="A44:A46"/>
    <mergeCell ref="B41:B43"/>
    <mergeCell ref="C41:C43"/>
    <mergeCell ref="A62:A64"/>
    <mergeCell ref="B62:B64"/>
    <mergeCell ref="C62:C64"/>
    <mergeCell ref="D62:D64"/>
    <mergeCell ref="A65:A67"/>
    <mergeCell ref="B65:B67"/>
    <mergeCell ref="C65:C67"/>
    <mergeCell ref="D65:D67"/>
    <mergeCell ref="A56:A58"/>
    <mergeCell ref="B56:B58"/>
    <mergeCell ref="C56:C58"/>
    <mergeCell ref="D56:D58"/>
    <mergeCell ref="A59:A61"/>
    <mergeCell ref="B59:B61"/>
    <mergeCell ref="C59:C61"/>
    <mergeCell ref="D59:D61"/>
    <mergeCell ref="A74:A76"/>
    <mergeCell ref="B74:B76"/>
    <mergeCell ref="C74:C76"/>
    <mergeCell ref="D74:D76"/>
    <mergeCell ref="A77:A79"/>
    <mergeCell ref="B77:B79"/>
    <mergeCell ref="C77:C79"/>
    <mergeCell ref="D77:D79"/>
    <mergeCell ref="A68:A70"/>
    <mergeCell ref="B68:B70"/>
    <mergeCell ref="C68:C70"/>
    <mergeCell ref="D68:D70"/>
    <mergeCell ref="A71:A73"/>
    <mergeCell ref="B71:B73"/>
    <mergeCell ref="C71:C73"/>
    <mergeCell ref="D71:D73"/>
    <mergeCell ref="A92:A94"/>
    <mergeCell ref="B92:B94"/>
    <mergeCell ref="C92:C94"/>
    <mergeCell ref="D92:D94"/>
    <mergeCell ref="A95:A97"/>
    <mergeCell ref="B95:B97"/>
    <mergeCell ref="C95:C97"/>
    <mergeCell ref="D95:D97"/>
    <mergeCell ref="A80:A82"/>
    <mergeCell ref="B80:B82"/>
    <mergeCell ref="C80:C82"/>
    <mergeCell ref="D80:D82"/>
    <mergeCell ref="A83:A85"/>
    <mergeCell ref="B83:B85"/>
    <mergeCell ref="C83:C85"/>
    <mergeCell ref="D83:D85"/>
    <mergeCell ref="A89:A91"/>
    <mergeCell ref="B89:B91"/>
    <mergeCell ref="C89:C91"/>
    <mergeCell ref="D89:D91"/>
    <mergeCell ref="A86:A88"/>
    <mergeCell ref="B86:B88"/>
    <mergeCell ref="C86:C88"/>
    <mergeCell ref="D86:D88"/>
    <mergeCell ref="A107:A109"/>
    <mergeCell ref="B107:B109"/>
    <mergeCell ref="C107:C109"/>
    <mergeCell ref="D107:D109"/>
    <mergeCell ref="A110:A112"/>
    <mergeCell ref="A98:A100"/>
    <mergeCell ref="B98:B100"/>
    <mergeCell ref="C98:C100"/>
    <mergeCell ref="D98:D100"/>
    <mergeCell ref="B104:B106"/>
    <mergeCell ref="C104:C106"/>
    <mergeCell ref="D104:D106"/>
    <mergeCell ref="B131:B133"/>
    <mergeCell ref="C131:C133"/>
    <mergeCell ref="D131:D133"/>
    <mergeCell ref="B137:B139"/>
    <mergeCell ref="C137:C139"/>
    <mergeCell ref="D137:D139"/>
    <mergeCell ref="C116:C118"/>
    <mergeCell ref="D116:D118"/>
    <mergeCell ref="A119:A121"/>
    <mergeCell ref="B119:B121"/>
    <mergeCell ref="C119:C121"/>
    <mergeCell ref="D119:D121"/>
    <mergeCell ref="A116:A118"/>
    <mergeCell ref="B116:B118"/>
    <mergeCell ref="A128:A130"/>
    <mergeCell ref="B128:B130"/>
    <mergeCell ref="C128:C130"/>
    <mergeCell ref="D128:D130"/>
    <mergeCell ref="A137:A139"/>
    <mergeCell ref="A131:A133"/>
    <mergeCell ref="A134:A136"/>
    <mergeCell ref="B134:B136"/>
    <mergeCell ref="C134:C136"/>
    <mergeCell ref="D134:D136"/>
    <mergeCell ref="N26:R27"/>
    <mergeCell ref="N53:R54"/>
    <mergeCell ref="A122:A124"/>
    <mergeCell ref="B122:B124"/>
    <mergeCell ref="C122:C124"/>
    <mergeCell ref="D122:D124"/>
    <mergeCell ref="A125:A127"/>
    <mergeCell ref="B125:B127"/>
    <mergeCell ref="C125:C127"/>
    <mergeCell ref="D125:D127"/>
    <mergeCell ref="B110:B112"/>
    <mergeCell ref="C110:C112"/>
    <mergeCell ref="D110:D112"/>
    <mergeCell ref="A113:A115"/>
    <mergeCell ref="B113:B115"/>
    <mergeCell ref="C113:C115"/>
    <mergeCell ref="D113:D115"/>
    <mergeCell ref="A101:A103"/>
    <mergeCell ref="B101:B103"/>
    <mergeCell ref="C101:C103"/>
    <mergeCell ref="D101:D103"/>
    <mergeCell ref="A104:A106"/>
    <mergeCell ref="E32:E34"/>
    <mergeCell ref="E35:E37"/>
    <mergeCell ref="A6:M6"/>
    <mergeCell ref="E8:E9"/>
    <mergeCell ref="E11:E13"/>
    <mergeCell ref="E14:E16"/>
    <mergeCell ref="E17:E19"/>
    <mergeCell ref="E20:E22"/>
    <mergeCell ref="E23:E25"/>
    <mergeCell ref="E26:E28"/>
    <mergeCell ref="E29:E31"/>
    <mergeCell ref="D11:D13"/>
    <mergeCell ref="A11:A13"/>
    <mergeCell ref="A14:A16"/>
    <mergeCell ref="A17:A19"/>
    <mergeCell ref="A20:A22"/>
    <mergeCell ref="A23:A25"/>
    <mergeCell ref="B20:B22"/>
    <mergeCell ref="C20:C22"/>
    <mergeCell ref="E38:E40"/>
    <mergeCell ref="E41:E43"/>
    <mergeCell ref="E44:E46"/>
    <mergeCell ref="E47:E49"/>
    <mergeCell ref="E50:E52"/>
    <mergeCell ref="E53:E55"/>
    <mergeCell ref="E56:E58"/>
    <mergeCell ref="E59:E61"/>
    <mergeCell ref="E62:E64"/>
    <mergeCell ref="E65:E67"/>
    <mergeCell ref="E68:E70"/>
    <mergeCell ref="E71:E73"/>
    <mergeCell ref="E74:E76"/>
    <mergeCell ref="E77:E79"/>
    <mergeCell ref="E80:E82"/>
    <mergeCell ref="E83:E85"/>
    <mergeCell ref="E86:E88"/>
    <mergeCell ref="E89:E91"/>
    <mergeCell ref="E92:E94"/>
    <mergeCell ref="E95:E97"/>
    <mergeCell ref="E98:E100"/>
    <mergeCell ref="E101:E103"/>
    <mergeCell ref="E104:E106"/>
    <mergeCell ref="E107:E109"/>
    <mergeCell ref="E110:E112"/>
    <mergeCell ref="E113:E115"/>
    <mergeCell ref="E146:E148"/>
    <mergeCell ref="E149:E151"/>
    <mergeCell ref="E152:E154"/>
    <mergeCell ref="E155:E157"/>
    <mergeCell ref="E159:E161"/>
    <mergeCell ref="E162:E164"/>
    <mergeCell ref="E165:E167"/>
    <mergeCell ref="E116:E118"/>
    <mergeCell ref="E119:E121"/>
    <mergeCell ref="E122:E124"/>
    <mergeCell ref="E125:E127"/>
    <mergeCell ref="E128:E130"/>
    <mergeCell ref="E131:E133"/>
    <mergeCell ref="E137:E139"/>
    <mergeCell ref="E140:E142"/>
    <mergeCell ref="E143:E145"/>
    <mergeCell ref="E134:E136"/>
  </mergeCells>
  <phoneticPr fontId="9" type="noConversion"/>
  <printOptions horizontalCentered="1"/>
  <pageMargins left="0" right="0" top="0.15748031496062992" bottom="0.15748031496062992" header="0.31496062992125984" footer="0.31496062992125984"/>
  <pageSetup paperSize="9" scale="79" orientation="landscape" r:id="rId1"/>
  <rowBreaks count="5" manualBreakCount="5">
    <brk id="43" max="11" man="1"/>
    <brk id="82" max="11" man="1"/>
    <brk id="124" max="12" man="1"/>
    <brk id="167" max="11" man="1"/>
    <brk id="1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Előterjesztés</vt:lpstr>
      <vt:lpstr>Előterjesztés!Nyomtatási_cím</vt:lpstr>
      <vt:lpstr>Előterjesztés!Nyomtatási_terület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csoport</dc:creator>
  <cp:lastModifiedBy>Mar.Norbert</cp:lastModifiedBy>
  <cp:lastPrinted>2023-05-17T06:39:19Z</cp:lastPrinted>
  <dcterms:created xsi:type="dcterms:W3CDTF">2007-02-22T10:27:43Z</dcterms:created>
  <dcterms:modified xsi:type="dcterms:W3CDTF">2023-05-19T07:30:13Z</dcterms:modified>
</cp:coreProperties>
</file>