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4. év\Közgyűlés\2024.05.24\3. 2024. évi költségvetés módosítása\Jegyzői átnézésre\Végleges\"/>
    </mc:Choice>
  </mc:AlternateContent>
  <xr:revisionPtr revIDLastSave="0" documentId="13_ncr:1_{DC9354C3-2569-4B48-8E83-964A43A24A69}" xr6:coauthVersionLast="47" xr6:coauthVersionMax="47" xr10:uidLastSave="{00000000-0000-0000-0000-000000000000}"/>
  <bookViews>
    <workbookView xWindow="28680" yWindow="-120" windowWidth="29040" windowHeight="15840" tabRatio="841" xr2:uid="{00000000-000D-0000-FFFF-FFFF00000000}"/>
  </bookViews>
  <sheets>
    <sheet name="Előterjesztés" sheetId="79" r:id="rId1"/>
  </sheets>
  <definedNames>
    <definedName name="_xlnm.Print_Titles" localSheetId="0">Előterjesztés!$8:$10</definedName>
    <definedName name="_xlnm.Print_Area" localSheetId="0">Előterjesztés!$A$1:$M$140</definedName>
  </definedNames>
  <calcPr calcId="191029"/>
</workbook>
</file>

<file path=xl/calcChain.xml><?xml version="1.0" encoding="utf-8"?>
<calcChain xmlns="http://schemas.openxmlformats.org/spreadsheetml/2006/main">
  <c r="E129" i="79" l="1"/>
  <c r="E116" i="79"/>
  <c r="E119" i="79"/>
  <c r="E122" i="79"/>
  <c r="E113" i="79"/>
  <c r="E110" i="79"/>
  <c r="E107" i="79"/>
  <c r="E104" i="79"/>
  <c r="E101" i="79"/>
  <c r="E98" i="79"/>
  <c r="E95" i="79"/>
  <c r="E92" i="79"/>
  <c r="E89" i="79"/>
  <c r="E86" i="79"/>
  <c r="E83" i="79"/>
  <c r="E80" i="79"/>
  <c r="E77" i="79"/>
  <c r="E74" i="79"/>
  <c r="E71" i="79"/>
  <c r="E68" i="79"/>
  <c r="E65" i="79"/>
  <c r="E62" i="79"/>
  <c r="E59" i="79"/>
  <c r="E56" i="79"/>
  <c r="E53" i="79"/>
  <c r="E50" i="79"/>
  <c r="E47" i="79"/>
  <c r="E44" i="79"/>
  <c r="E41" i="79"/>
  <c r="E38" i="79"/>
  <c r="E35" i="79"/>
  <c r="E32" i="79"/>
  <c r="E29" i="79"/>
  <c r="E26" i="79"/>
  <c r="E23" i="79"/>
  <c r="E20" i="79"/>
  <c r="E17" i="79"/>
  <c r="E14" i="79"/>
  <c r="E11" i="79"/>
  <c r="E125" i="79" l="1"/>
  <c r="H125" i="79"/>
  <c r="I125" i="79"/>
  <c r="K125" i="79"/>
  <c r="L125" i="79"/>
  <c r="H126" i="79"/>
  <c r="I126" i="79"/>
  <c r="J126" i="79"/>
  <c r="K126" i="79"/>
  <c r="L126" i="79"/>
  <c r="G126" i="79"/>
  <c r="G125" i="79"/>
  <c r="C125" i="79"/>
  <c r="L106" i="79"/>
  <c r="K106" i="79"/>
  <c r="J106" i="79"/>
  <c r="I106" i="79"/>
  <c r="H106" i="79"/>
  <c r="G106" i="79"/>
  <c r="M105" i="79"/>
  <c r="M104" i="79"/>
  <c r="M106" i="79" l="1"/>
  <c r="L103" i="79"/>
  <c r="K103" i="79"/>
  <c r="J103" i="79"/>
  <c r="I103" i="79"/>
  <c r="H103" i="79"/>
  <c r="G103" i="79"/>
  <c r="M102" i="79"/>
  <c r="M101" i="79"/>
  <c r="L109" i="79"/>
  <c r="K109" i="79"/>
  <c r="I109" i="79"/>
  <c r="H109" i="79"/>
  <c r="G109" i="79"/>
  <c r="M108" i="79"/>
  <c r="J107" i="79"/>
  <c r="M103" i="79" l="1"/>
  <c r="J109" i="79"/>
  <c r="M107" i="79"/>
  <c r="M109" i="79" s="1"/>
  <c r="L100" i="79" l="1"/>
  <c r="K100" i="79"/>
  <c r="J100" i="79"/>
  <c r="I100" i="79"/>
  <c r="H100" i="79"/>
  <c r="G100" i="79"/>
  <c r="M99" i="79"/>
  <c r="M98" i="79"/>
  <c r="M100" i="79" s="1"/>
  <c r="L85" i="79" l="1"/>
  <c r="K85" i="79"/>
  <c r="J85" i="79"/>
  <c r="I85" i="79"/>
  <c r="H85" i="79"/>
  <c r="G85" i="79"/>
  <c r="M84" i="79"/>
  <c r="M83" i="79"/>
  <c r="L82" i="79"/>
  <c r="K82" i="79"/>
  <c r="J82" i="79"/>
  <c r="I82" i="79"/>
  <c r="H82" i="79"/>
  <c r="G82" i="79"/>
  <c r="M81" i="79"/>
  <c r="M80" i="79"/>
  <c r="M85" i="79" l="1"/>
  <c r="M82" i="79"/>
  <c r="L28" i="79"/>
  <c r="K28" i="79"/>
  <c r="J28" i="79"/>
  <c r="I28" i="79"/>
  <c r="H28" i="79"/>
  <c r="G28" i="79"/>
  <c r="M27" i="79"/>
  <c r="M26" i="79"/>
  <c r="L19" i="79"/>
  <c r="K19" i="79"/>
  <c r="J19" i="79"/>
  <c r="I19" i="79"/>
  <c r="H19" i="79"/>
  <c r="G19" i="79"/>
  <c r="M18" i="79"/>
  <c r="M17" i="79"/>
  <c r="G135" i="79"/>
  <c r="D135" i="79"/>
  <c r="L134" i="79"/>
  <c r="L136" i="79" s="1"/>
  <c r="K134" i="79"/>
  <c r="K136" i="79" s="1"/>
  <c r="J134" i="79"/>
  <c r="J136" i="79" s="1"/>
  <c r="I134" i="79"/>
  <c r="I136" i="79" s="1"/>
  <c r="H134" i="79"/>
  <c r="H136" i="79" s="1"/>
  <c r="G134" i="79"/>
  <c r="G136" i="79" s="1"/>
  <c r="M133" i="79"/>
  <c r="M132" i="79"/>
  <c r="M19" i="79" l="1"/>
  <c r="M28" i="79"/>
  <c r="M134" i="79"/>
  <c r="C132" i="79" s="1"/>
  <c r="C135" i="79" l="1"/>
  <c r="E132" i="79"/>
  <c r="E135" i="79" s="1"/>
  <c r="E138" i="79" s="1"/>
  <c r="G127" i="79"/>
  <c r="D125" i="79" l="1"/>
  <c r="L94" i="79" l="1"/>
  <c r="K94" i="79"/>
  <c r="J94" i="79"/>
  <c r="I94" i="79"/>
  <c r="H94" i="79"/>
  <c r="G94" i="79"/>
  <c r="M93" i="79"/>
  <c r="M92" i="79"/>
  <c r="L91" i="79"/>
  <c r="K91" i="79"/>
  <c r="J91" i="79"/>
  <c r="I91" i="79"/>
  <c r="H91" i="79"/>
  <c r="G91" i="79"/>
  <c r="M90" i="79"/>
  <c r="M89" i="79"/>
  <c r="M94" i="79" l="1"/>
  <c r="M91" i="79"/>
  <c r="J110" i="79" l="1"/>
  <c r="M86" i="79" l="1"/>
  <c r="M87" i="79"/>
  <c r="G88" i="79"/>
  <c r="H88" i="79"/>
  <c r="I88" i="79"/>
  <c r="K88" i="79"/>
  <c r="L88" i="79"/>
  <c r="J97" i="79"/>
  <c r="M96" i="79"/>
  <c r="G97" i="79"/>
  <c r="H97" i="79"/>
  <c r="I97" i="79"/>
  <c r="K97" i="79"/>
  <c r="L97" i="79"/>
  <c r="M95" i="79" l="1"/>
  <c r="M97" i="79" s="1"/>
  <c r="J88" i="79"/>
  <c r="M88" i="79"/>
  <c r="M50" i="79" l="1"/>
  <c r="M51" i="79"/>
  <c r="M52" i="79" l="1"/>
  <c r="M11" i="79"/>
  <c r="M12" i="79"/>
  <c r="G13" i="79"/>
  <c r="H13" i="79"/>
  <c r="I13" i="79"/>
  <c r="J13" i="79"/>
  <c r="K13" i="79"/>
  <c r="L13" i="79"/>
  <c r="M14" i="79"/>
  <c r="M15" i="79"/>
  <c r="G16" i="79"/>
  <c r="H16" i="79"/>
  <c r="I16" i="79"/>
  <c r="J16" i="79"/>
  <c r="K16" i="79"/>
  <c r="L16" i="79"/>
  <c r="M16" i="79" l="1"/>
  <c r="M13" i="79"/>
  <c r="L121" i="79" l="1"/>
  <c r="K121" i="79"/>
  <c r="I121" i="79"/>
  <c r="H121" i="79"/>
  <c r="G121" i="79"/>
  <c r="M120" i="79"/>
  <c r="M119" i="79"/>
  <c r="L118" i="79"/>
  <c r="K118" i="79"/>
  <c r="I118" i="79"/>
  <c r="H118" i="79"/>
  <c r="G118" i="79"/>
  <c r="M117" i="79"/>
  <c r="L115" i="79"/>
  <c r="K115" i="79"/>
  <c r="I115" i="79"/>
  <c r="H115" i="79"/>
  <c r="G115" i="79"/>
  <c r="M114" i="79"/>
  <c r="M113" i="79"/>
  <c r="L112" i="79"/>
  <c r="K112" i="79"/>
  <c r="I112" i="79"/>
  <c r="H112" i="79"/>
  <c r="G112" i="79"/>
  <c r="M111" i="79"/>
  <c r="M110" i="79"/>
  <c r="J118" i="79" l="1"/>
  <c r="M112" i="79"/>
  <c r="M121" i="79"/>
  <c r="J122" i="79"/>
  <c r="J125" i="79" s="1"/>
  <c r="M115" i="79"/>
  <c r="J121" i="79"/>
  <c r="J115" i="79"/>
  <c r="M116" i="79"/>
  <c r="M118" i="79" s="1"/>
  <c r="J112" i="79"/>
  <c r="L70" i="79" l="1"/>
  <c r="K70" i="79"/>
  <c r="J70" i="79"/>
  <c r="I70" i="79"/>
  <c r="H70" i="79"/>
  <c r="G70" i="79"/>
  <c r="M69" i="79"/>
  <c r="M68" i="79"/>
  <c r="M65" i="79"/>
  <c r="M70" i="79" l="1"/>
  <c r="L37" i="79" l="1"/>
  <c r="L34" i="79"/>
  <c r="L31" i="79"/>
  <c r="L25" i="79"/>
  <c r="L22" i="79"/>
  <c r="M24" i="79"/>
  <c r="M23" i="79"/>
  <c r="M21" i="79"/>
  <c r="M20" i="79"/>
  <c r="I127" i="79" l="1"/>
  <c r="L127" i="79"/>
  <c r="H127" i="79"/>
  <c r="K127" i="79"/>
  <c r="J127" i="79" l="1"/>
  <c r="L124" i="79" l="1"/>
  <c r="K124" i="79"/>
  <c r="J124" i="79"/>
  <c r="I124" i="79"/>
  <c r="H124" i="79"/>
  <c r="G124" i="79"/>
  <c r="M123" i="79"/>
  <c r="M122" i="79"/>
  <c r="L79" i="79"/>
  <c r="K79" i="79"/>
  <c r="J79" i="79"/>
  <c r="I79" i="79"/>
  <c r="H79" i="79"/>
  <c r="G79" i="79"/>
  <c r="M78" i="79"/>
  <c r="M77" i="79"/>
  <c r="L131" i="79"/>
  <c r="L135" i="79"/>
  <c r="L137" i="79" s="1"/>
  <c r="L61" i="79"/>
  <c r="L64" i="79"/>
  <c r="L67" i="79"/>
  <c r="L73" i="79"/>
  <c r="L76" i="79"/>
  <c r="L49" i="79"/>
  <c r="L52" i="79"/>
  <c r="L55" i="79"/>
  <c r="L58" i="79"/>
  <c r="L40" i="79"/>
  <c r="L43" i="79"/>
  <c r="L46" i="79"/>
  <c r="G139" i="79"/>
  <c r="H135" i="79"/>
  <c r="H137" i="79" s="1"/>
  <c r="I135" i="79"/>
  <c r="I137" i="79" s="1"/>
  <c r="J135" i="79"/>
  <c r="J137" i="79" s="1"/>
  <c r="K135" i="79"/>
  <c r="K137" i="79" s="1"/>
  <c r="C138" i="79"/>
  <c r="K131" i="79"/>
  <c r="J131" i="79"/>
  <c r="I131" i="79"/>
  <c r="H131" i="79"/>
  <c r="G131" i="79"/>
  <c r="M130" i="79"/>
  <c r="M136" i="79" s="1"/>
  <c r="M129" i="79"/>
  <c r="K76" i="79"/>
  <c r="J76" i="79"/>
  <c r="I76" i="79"/>
  <c r="H76" i="79"/>
  <c r="G76" i="79"/>
  <c r="M75" i="79"/>
  <c r="M74" i="79"/>
  <c r="K73" i="79"/>
  <c r="J73" i="79"/>
  <c r="I73" i="79"/>
  <c r="H73" i="79"/>
  <c r="G73" i="79"/>
  <c r="M72" i="79"/>
  <c r="M71" i="79"/>
  <c r="K67" i="79"/>
  <c r="J67" i="79"/>
  <c r="I67" i="79"/>
  <c r="H67" i="79"/>
  <c r="G67" i="79"/>
  <c r="M66" i="79"/>
  <c r="K64" i="79"/>
  <c r="J64" i="79"/>
  <c r="I64" i="79"/>
  <c r="H64" i="79"/>
  <c r="G64" i="79"/>
  <c r="M63" i="79"/>
  <c r="M62" i="79"/>
  <c r="K61" i="79"/>
  <c r="J61" i="79"/>
  <c r="I61" i="79"/>
  <c r="H61" i="79"/>
  <c r="G61" i="79"/>
  <c r="M60" i="79"/>
  <c r="M59" i="79"/>
  <c r="K58" i="79"/>
  <c r="J58" i="79"/>
  <c r="I58" i="79"/>
  <c r="H58" i="79"/>
  <c r="G58" i="79"/>
  <c r="M57" i="79"/>
  <c r="M56" i="79"/>
  <c r="K55" i="79"/>
  <c r="J55" i="79"/>
  <c r="I55" i="79"/>
  <c r="H55" i="79"/>
  <c r="G55" i="79"/>
  <c r="M54" i="79"/>
  <c r="M53" i="79"/>
  <c r="K52" i="79"/>
  <c r="J52" i="79"/>
  <c r="I52" i="79"/>
  <c r="H52" i="79"/>
  <c r="G52" i="79"/>
  <c r="K49" i="79"/>
  <c r="J49" i="79"/>
  <c r="I49" i="79"/>
  <c r="H49" i="79"/>
  <c r="G49" i="79"/>
  <c r="M48" i="79"/>
  <c r="M47" i="79"/>
  <c r="K46" i="79"/>
  <c r="J46" i="79"/>
  <c r="I46" i="79"/>
  <c r="H46" i="79"/>
  <c r="G46" i="79"/>
  <c r="M45" i="79"/>
  <c r="M44" i="79"/>
  <c r="K43" i="79"/>
  <c r="J43" i="79"/>
  <c r="I43" i="79"/>
  <c r="H43" i="79"/>
  <c r="G43" i="79"/>
  <c r="M42" i="79"/>
  <c r="M41" i="79"/>
  <c r="K40" i="79"/>
  <c r="J40" i="79"/>
  <c r="I40" i="79"/>
  <c r="H40" i="79"/>
  <c r="G40" i="79"/>
  <c r="M39" i="79"/>
  <c r="M38" i="79"/>
  <c r="K37" i="79"/>
  <c r="J37" i="79"/>
  <c r="I37" i="79"/>
  <c r="H37" i="79"/>
  <c r="G37" i="79"/>
  <c r="M36" i="79"/>
  <c r="M35" i="79"/>
  <c r="K34" i="79"/>
  <c r="J34" i="79"/>
  <c r="I34" i="79"/>
  <c r="H34" i="79"/>
  <c r="G34" i="79"/>
  <c r="M33" i="79"/>
  <c r="M32" i="79"/>
  <c r="K31" i="79"/>
  <c r="J31" i="79"/>
  <c r="I31" i="79"/>
  <c r="H31" i="79"/>
  <c r="G31" i="79"/>
  <c r="M30" i="79"/>
  <c r="M29" i="79"/>
  <c r="K25" i="79"/>
  <c r="J25" i="79"/>
  <c r="I25" i="79"/>
  <c r="H25" i="79"/>
  <c r="G25" i="79"/>
  <c r="K22" i="79"/>
  <c r="J22" i="79"/>
  <c r="I22" i="79"/>
  <c r="H22" i="79"/>
  <c r="G22" i="79"/>
  <c r="M125" i="79" l="1"/>
  <c r="M126" i="79"/>
  <c r="K139" i="79"/>
  <c r="M79" i="79"/>
  <c r="M124" i="79"/>
  <c r="H139" i="79"/>
  <c r="G138" i="79"/>
  <c r="G140" i="79" s="1"/>
  <c r="M131" i="79"/>
  <c r="J139" i="79"/>
  <c r="H138" i="79"/>
  <c r="D138" i="79"/>
  <c r="I138" i="79"/>
  <c r="K138" i="79"/>
  <c r="I139" i="79"/>
  <c r="L139" i="79"/>
  <c r="L138" i="79"/>
  <c r="J138" i="79"/>
  <c r="G137" i="79"/>
  <c r="M135" i="79"/>
  <c r="M137" i="79" s="1"/>
  <c r="M43" i="79"/>
  <c r="M49" i="79"/>
  <c r="M61" i="79"/>
  <c r="M67" i="79"/>
  <c r="M40" i="79"/>
  <c r="M58" i="79"/>
  <c r="M46" i="79"/>
  <c r="M55" i="79"/>
  <c r="M76" i="79"/>
  <c r="M37" i="79"/>
  <c r="M73" i="79"/>
  <c r="M25" i="79"/>
  <c r="M22" i="79"/>
  <c r="M64" i="79"/>
  <c r="M34" i="79"/>
  <c r="M31" i="79"/>
  <c r="M127" i="79" l="1"/>
  <c r="H140" i="79"/>
  <c r="M139" i="79"/>
  <c r="K140" i="79"/>
  <c r="J140" i="79"/>
  <c r="M138" i="79"/>
  <c r="I140" i="79"/>
  <c r="L140" i="79"/>
  <c r="M140" i="79" l="1"/>
</calcChain>
</file>

<file path=xl/sharedStrings.xml><?xml version="1.0" encoding="utf-8"?>
<sst xmlns="http://schemas.openxmlformats.org/spreadsheetml/2006/main" count="235" uniqueCount="106">
  <si>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</si>
  <si>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</si>
  <si>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</si>
  <si>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</si>
  <si>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</si>
  <si>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</si>
  <si>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</si>
  <si>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</si>
  <si>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</si>
  <si>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Összesen</t>
  </si>
  <si>
    <t>Sor-szám</t>
  </si>
  <si>
    <t>10.</t>
  </si>
  <si>
    <t>11.</t>
  </si>
  <si>
    <t>12.</t>
  </si>
  <si>
    <t>Költségvetés</t>
  </si>
  <si>
    <t>Önkormányzat</t>
  </si>
  <si>
    <t>Hivatal</t>
  </si>
  <si>
    <t>Személyi</t>
  </si>
  <si>
    <t>Járulék</t>
  </si>
  <si>
    <t>Dologi</t>
  </si>
  <si>
    <t>maradvány megállapítása és igénybevétele</t>
  </si>
  <si>
    <t>Támogatás, tartalék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</si>
  <si>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</si>
  <si>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</si>
  <si>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</si>
  <si>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</si>
  <si>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</si>
  <si>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</si>
  <si>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</si>
  <si>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</si>
  <si>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</si>
  <si>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</si>
  <si>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</si>
  <si>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</si>
  <si>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</si>
  <si>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Maradvány </t>
  </si>
  <si>
    <t>Összege</t>
  </si>
  <si>
    <t>Felhasználása (igénybevétele)</t>
  </si>
  <si>
    <t xml:space="preserve"> Maradvány felhasználása mindösszesen</t>
  </si>
  <si>
    <t>Finansz. kiadás</t>
  </si>
  <si>
    <t>36.</t>
  </si>
  <si>
    <t>37.</t>
  </si>
  <si>
    <t>Általános tartalék képzése</t>
  </si>
  <si>
    <t>Céltartalék képzése devizaárfolyam változásából eredő kockázatok fedezetére</t>
  </si>
  <si>
    <t>(Ft)</t>
  </si>
  <si>
    <t>Elnöki hatáskörben felhasználható keret kiemelt közoktatási, kulturális, közművelődési és sportfeladatokra önként vállalt feladat</t>
  </si>
  <si>
    <t>Elismerésekkel, kitüntetésekkel járó pénzjutalom önként vállalt feladatra</t>
  </si>
  <si>
    <t>Foglalkoztatási Pakum Plusz pályázat megvalósítása</t>
  </si>
  <si>
    <t>Együtt, közösségben Hajdú-Biharban pályázat megvalósítása</t>
  </si>
  <si>
    <t>Hivatali apparátus személyi ösztönzésére</t>
  </si>
  <si>
    <t>Kis- és nagyértékű tárgyi eszközök, informatikai és egyéb eszközök, irodai bútorok beszerzése</t>
  </si>
  <si>
    <t>Céltartalék képzése nemzetközi pályázatok  következő években felmerülő kiadások önerő fedezetére</t>
  </si>
  <si>
    <t>Céltartalék képzése humánerőforrás biztosítás fedezetére</t>
  </si>
  <si>
    <t xml:space="preserve">Hajdú-Bihar Vármegye Önkormányzata és a Hajdú-Bihar Vármegyei Önkormányzati Hivatal </t>
  </si>
  <si>
    <t>Hajdú-Bihar Vármegye Önkormányzata maradvány jóváhagyása</t>
  </si>
  <si>
    <t>HBVM Önkormányzata maradvány felhasználása összesen</t>
  </si>
  <si>
    <t>HBVM-i Önkormányzati Hivatal maradvány felhasználása összesen</t>
  </si>
  <si>
    <t>Hajdú-Bihar Vármegyei Önkormányzati Hivatal maradvány jóváhagyása</t>
  </si>
  <si>
    <t>Hajdú-Bihar Vármegye Cigány Területi Nemzetiségi Önkormányzata támogatása</t>
  </si>
  <si>
    <t>Hajdú-Bihar Vármegye Román Területi Nemzetiségi Önkormányzata támogatása</t>
  </si>
  <si>
    <t>A maradvány előirányzatosítása a 2024. évi költségvetés kiemelt előirányzataira</t>
  </si>
  <si>
    <t>2024.évi költségvetés már tartalmazza</t>
  </si>
  <si>
    <t>Foglalkoztatási Paktum pályázat fel nem használt támogatás visszautalása</t>
  </si>
  <si>
    <t>EXPRESS pályázat megvalósítása</t>
  </si>
  <si>
    <t>GOCORE pályázat megvalósítása</t>
  </si>
  <si>
    <t>WEEEWaste pályázat megvalósítása</t>
  </si>
  <si>
    <t>Hajdú hagyományok nyomában pályázat megvalósítása, fel nem használt támogatás visszautalása</t>
  </si>
  <si>
    <t>Magyar Szürkék Útja pályázat megvalósítása, fel nem használt támogatás visszautalása</t>
  </si>
  <si>
    <t>EFOP-1.5.3. - Hajdúböszörmény pályázat fel nem használt támogatás visszautalása</t>
  </si>
  <si>
    <t>EFOP-1.5.3. - Csökmő pályázat fel nem használt támogatás visszautalása</t>
  </si>
  <si>
    <t>EFOP-1.5.3. - Balmazújváros pályázat fel nem használt támogatás visszautalása</t>
  </si>
  <si>
    <t>Agrárminisztérium - "Vármegye kóstolgató" című pályázat megvalósítása</t>
  </si>
  <si>
    <t>Agrárminisztérium - "Értékes Hajdú-Bihar - Vármegyénk kincsei" című pályázat megvalósítása</t>
  </si>
  <si>
    <t>Belügyminisztárium - Hajdú-Bihar Vármegyei Kábítószerügyi Egyeztető Fórumok működésének ösztönzése megvalósítása</t>
  </si>
  <si>
    <t>Megelőlegezési támogatás (2024.0.havi állami támogatás) visszfizetése</t>
  </si>
  <si>
    <t>2023. évi tanyagondnoki képzés 2024. évre áthúzódó kiadásának fedezetére</t>
  </si>
  <si>
    <t>Nemzetközi pályázatok 2024.évi önerő fedezetére</t>
  </si>
  <si>
    <t>Megyei Önkormányzatok Országos Szövetsége 2023. évi tagdíj</t>
  </si>
  <si>
    <t>Tisza-tó Térségi Fejlesztési Tanács 2023. évi tagdíj</t>
  </si>
  <si>
    <t>Hajdú-Bihar Megyei Vásárszövetség 2023. évi tagdíj</t>
  </si>
  <si>
    <t>Cikluszáró és egyéb kiadvány készítése</t>
  </si>
  <si>
    <t>Humánerőforrás biztosítása, fejlesztése</t>
  </si>
  <si>
    <t>2024. évben felmerülő jubileumi jutalom finanszírozása</t>
  </si>
  <si>
    <t>2024. évi működési költségek finanszírozása</t>
  </si>
  <si>
    <t>Céltartalék képzése új (benyújtás előtt, vagy elbírálás alatt lévő) pályázatok 2024. évi önerő fedezetére</t>
  </si>
  <si>
    <t>Közgyűlési tagok részére laptop beszerzés</t>
  </si>
  <si>
    <t>Céltartalék képzése nemzetközi pályázatok (EXPRESS, GOCORE, WEEEWaste) megelőlegezési támogatásának visszafizetésére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</si>
  <si>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</si>
  <si>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</si>
  <si>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</si>
  <si>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</si>
  <si>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</si>
  <si>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</si>
  <si>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</si>
  <si>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</si>
  <si>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</si>
  <si>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</si>
  <si>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Piac 71. energetika és belső átalakítás tervezési díja (saját forrás)</t>
  </si>
  <si>
    <t>2023. évi szállítói kötelezettségek és a 2024. évi működési kiadások teljesítésére, személyi ösztönzésre</t>
  </si>
  <si>
    <t>Személygépjármű beszerzés (1 db)</t>
  </si>
  <si>
    <t>38.</t>
  </si>
  <si>
    <t>Beruházás, Felújítás</t>
  </si>
  <si>
    <t>2024. május 24.</t>
  </si>
  <si>
    <t>2024. évi költségvetés jelenlegi módosítása</t>
  </si>
  <si>
    <t>előterjesztés melléklete</t>
  </si>
  <si>
    <t>Tájékoztatás a 2024. évi költségvetés módosításához zárszámadás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</si>
</sst>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.5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0" fillId="0" borderId="0"/>
  </cellStyleXfs>
  <cellXfs count="182">
    <xf numFmtId="0" fontId="0" fillId="0" borderId="0" xfId="0"/>
    <xf numFmtId="0" fontId="5" fillId="0" borderId="0" xfId="0" applyFont="1"/>
    <xf numFmtId="0" fontId="5" fillId="0" borderId="0" xfId="2" applyFont="1"/>
    <xf numFmtId="3" fontId="5" fillId="0" borderId="0" xfId="2" applyNumberFormat="1" applyFont="1"/>
    <xf numFmtId="0" fontId="5" fillId="2" borderId="0" xfId="0" applyFont="1" applyFill="1"/>
    <xf numFmtId="0" fontId="4" fillId="0" borderId="0" xfId="2" applyFont="1" applyAlignment="1">
      <alignment horizontal="center"/>
    </xf>
    <xf numFmtId="3" fontId="5" fillId="0" borderId="17" xfId="2" applyNumberFormat="1" applyFont="1" applyBorder="1" applyAlignment="1">
      <alignment vertical="center"/>
    </xf>
    <xf numFmtId="3" fontId="5" fillId="2" borderId="17" xfId="2" applyNumberFormat="1" applyFont="1" applyFill="1" applyBorder="1" applyAlignment="1">
      <alignment vertical="center"/>
    </xf>
    <xf numFmtId="3" fontId="5" fillId="0" borderId="3" xfId="2" applyNumberFormat="1" applyFont="1" applyBorder="1" applyAlignment="1">
      <alignment vertical="center"/>
    </xf>
    <xf numFmtId="3" fontId="5" fillId="2" borderId="3" xfId="2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5" fillId="0" borderId="17" xfId="0" applyNumberFormat="1" applyFont="1" applyBorder="1"/>
    <xf numFmtId="3" fontId="5" fillId="0" borderId="14" xfId="0" applyNumberFormat="1" applyFont="1" applyBorder="1"/>
    <xf numFmtId="3" fontId="5" fillId="0" borderId="3" xfId="0" applyNumberFormat="1" applyFont="1" applyBorder="1"/>
    <xf numFmtId="3" fontId="5" fillId="0" borderId="16" xfId="0" applyNumberFormat="1" applyFont="1" applyBorder="1"/>
    <xf numFmtId="3" fontId="4" fillId="4" borderId="6" xfId="0" applyNumberFormat="1" applyFont="1" applyFill="1" applyBorder="1"/>
    <xf numFmtId="3" fontId="4" fillId="4" borderId="8" xfId="0" applyNumberFormat="1" applyFont="1" applyFill="1" applyBorder="1"/>
    <xf numFmtId="3" fontId="5" fillId="0" borderId="19" xfId="0" applyNumberFormat="1" applyFont="1" applyBorder="1"/>
    <xf numFmtId="3" fontId="5" fillId="0" borderId="5" xfId="0" applyNumberFormat="1" applyFont="1" applyBorder="1"/>
    <xf numFmtId="0" fontId="4" fillId="4" borderId="12" xfId="0" applyFont="1" applyFill="1" applyBorder="1" applyAlignment="1">
      <alignment horizontal="center"/>
    </xf>
    <xf numFmtId="3" fontId="4" fillId="4" borderId="12" xfId="0" applyNumberFormat="1" applyFont="1" applyFill="1" applyBorder="1"/>
    <xf numFmtId="3" fontId="4" fillId="4" borderId="7" xfId="0" applyNumberFormat="1" applyFont="1" applyFill="1" applyBorder="1"/>
    <xf numFmtId="0" fontId="5" fillId="0" borderId="0" xfId="2" applyFont="1" applyAlignment="1">
      <alignment wrapText="1"/>
    </xf>
    <xf numFmtId="3" fontId="5" fillId="2" borderId="0" xfId="0" applyNumberFormat="1" applyFont="1" applyFill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0" fontId="4" fillId="5" borderId="6" xfId="0" applyFont="1" applyFill="1" applyBorder="1" applyAlignment="1">
      <alignment horizontal="center"/>
    </xf>
    <xf numFmtId="3" fontId="4" fillId="5" borderId="6" xfId="0" applyNumberFormat="1" applyFont="1" applyFill="1" applyBorder="1"/>
    <xf numFmtId="3" fontId="4" fillId="5" borderId="8" xfId="0" applyNumberFormat="1" applyFont="1" applyFill="1" applyBorder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5" fillId="0" borderId="15" xfId="0" applyNumberFormat="1" applyFont="1" applyBorder="1"/>
    <xf numFmtId="3" fontId="5" fillId="0" borderId="4" xfId="0" applyNumberFormat="1" applyFont="1" applyBorder="1"/>
    <xf numFmtId="3" fontId="5" fillId="0" borderId="24" xfId="0" applyNumberFormat="1" applyFont="1" applyBorder="1"/>
    <xf numFmtId="3" fontId="4" fillId="2" borderId="3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17" fillId="0" borderId="0" xfId="2" applyFont="1" applyAlignment="1">
      <alignment wrapText="1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3" fontId="4" fillId="6" borderId="6" xfId="0" applyNumberFormat="1" applyFont="1" applyFill="1" applyBorder="1"/>
    <xf numFmtId="3" fontId="4" fillId="6" borderId="8" xfId="0" applyNumberFormat="1" applyFont="1" applyFill="1" applyBorder="1"/>
    <xf numFmtId="0" fontId="4" fillId="6" borderId="6" xfId="0" applyFont="1" applyFill="1" applyBorder="1" applyAlignment="1">
      <alignment horizontal="center" vertical="center" wrapText="1"/>
    </xf>
    <xf numFmtId="0" fontId="4" fillId="6" borderId="18" xfId="2" applyFont="1" applyFill="1" applyBorder="1" applyAlignment="1">
      <alignment horizontal="center" vertical="center"/>
    </xf>
    <xf numFmtId="3" fontId="4" fillId="6" borderId="18" xfId="2" applyNumberFormat="1" applyFont="1" applyFill="1" applyBorder="1" applyAlignment="1">
      <alignment horizontal="center" vertical="center" wrapText="1"/>
    </xf>
    <xf numFmtId="3" fontId="8" fillId="6" borderId="18" xfId="2" applyNumberFormat="1" applyFont="1" applyFill="1" applyBorder="1" applyAlignment="1">
      <alignment horizontal="center" vertical="center" wrapText="1"/>
    </xf>
    <xf numFmtId="0" fontId="8" fillId="6" borderId="37" xfId="2" applyFont="1" applyFill="1" applyBorder="1" applyAlignment="1">
      <alignment horizontal="center" vertical="center" wrapText="1"/>
    </xf>
    <xf numFmtId="0" fontId="4" fillId="6" borderId="23" xfId="2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/>
    </xf>
    <xf numFmtId="3" fontId="4" fillId="4" borderId="17" xfId="0" applyNumberFormat="1" applyFont="1" applyFill="1" applyBorder="1"/>
    <xf numFmtId="0" fontId="4" fillId="4" borderId="3" xfId="0" applyFont="1" applyFill="1" applyBorder="1" applyAlignment="1">
      <alignment horizontal="center"/>
    </xf>
    <xf numFmtId="3" fontId="4" fillId="4" borderId="19" xfId="0" applyNumberFormat="1" applyFont="1" applyFill="1" applyBorder="1"/>
    <xf numFmtId="0" fontId="8" fillId="5" borderId="17" xfId="0" applyFont="1" applyFill="1" applyBorder="1" applyAlignment="1">
      <alignment horizontal="center"/>
    </xf>
    <xf numFmtId="3" fontId="4" fillId="5" borderId="17" xfId="0" applyNumberFormat="1" applyFont="1" applyFill="1" applyBorder="1"/>
    <xf numFmtId="3" fontId="4" fillId="5" borderId="14" xfId="0" applyNumberFormat="1" applyFont="1" applyFill="1" applyBorder="1"/>
    <xf numFmtId="0" fontId="4" fillId="5" borderId="3" xfId="0" applyFont="1" applyFill="1" applyBorder="1" applyAlignment="1">
      <alignment horizontal="center"/>
    </xf>
    <xf numFmtId="3" fontId="4" fillId="5" borderId="3" xfId="0" applyNumberFormat="1" applyFont="1" applyFill="1" applyBorder="1"/>
    <xf numFmtId="3" fontId="4" fillId="5" borderId="5" xfId="0" applyNumberFormat="1" applyFont="1" applyFill="1" applyBorder="1"/>
    <xf numFmtId="0" fontId="8" fillId="6" borderId="17" xfId="0" applyFont="1" applyFill="1" applyBorder="1" applyAlignment="1">
      <alignment horizontal="center"/>
    </xf>
    <xf numFmtId="3" fontId="4" fillId="6" borderId="17" xfId="0" applyNumberFormat="1" applyFont="1" applyFill="1" applyBorder="1"/>
    <xf numFmtId="3" fontId="4" fillId="6" borderId="14" xfId="0" applyNumberFormat="1" applyFont="1" applyFill="1" applyBorder="1"/>
    <xf numFmtId="0" fontId="4" fillId="6" borderId="3" xfId="0" applyFont="1" applyFill="1" applyBorder="1" applyAlignment="1">
      <alignment horizontal="center"/>
    </xf>
    <xf numFmtId="3" fontId="4" fillId="6" borderId="3" xfId="0" applyNumberFormat="1" applyFont="1" applyFill="1" applyBorder="1"/>
    <xf numFmtId="3" fontId="4" fillId="6" borderId="5" xfId="0" applyNumberFormat="1" applyFont="1" applyFill="1" applyBorder="1"/>
    <xf numFmtId="3" fontId="4" fillId="4" borderId="14" xfId="0" applyNumberFormat="1" applyFont="1" applyFill="1" applyBorder="1"/>
    <xf numFmtId="3" fontId="4" fillId="4" borderId="16" xfId="0" applyNumberFormat="1" applyFont="1" applyFill="1" applyBorder="1"/>
    <xf numFmtId="3" fontId="13" fillId="0" borderId="3" xfId="0" applyNumberFormat="1" applyFont="1" applyBorder="1"/>
    <xf numFmtId="0" fontId="17" fillId="2" borderId="0" xfId="0" applyFont="1" applyFill="1" applyAlignment="1">
      <alignment wrapText="1"/>
    </xf>
    <xf numFmtId="3" fontId="5" fillId="0" borderId="24" xfId="2" applyNumberFormat="1" applyFont="1" applyBorder="1" applyAlignment="1">
      <alignment vertical="center"/>
    </xf>
    <xf numFmtId="3" fontId="5" fillId="0" borderId="4" xfId="2" applyNumberFormat="1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3" fontId="5" fillId="0" borderId="17" xfId="7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4" fillId="6" borderId="18" xfId="2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0" fontId="17" fillId="2" borderId="0" xfId="0" applyFont="1" applyFill="1" applyAlignment="1">
      <alignment horizontal="center" wrapText="1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5" fillId="0" borderId="19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6" fillId="0" borderId="27" xfId="7" applyFont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0" fontId="6" fillId="0" borderId="18" xfId="7" applyFont="1" applyBorder="1" applyAlignment="1">
      <alignment horizontal="center" vertical="center" wrapText="1"/>
    </xf>
    <xf numFmtId="0" fontId="5" fillId="0" borderId="17" xfId="7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27" xfId="7" applyFont="1" applyBorder="1" applyAlignment="1">
      <alignment horizontal="center" vertical="center" wrapText="1"/>
    </xf>
    <xf numFmtId="0" fontId="5" fillId="0" borderId="28" xfId="7" applyFont="1" applyBorder="1" applyAlignment="1">
      <alignment horizontal="center" vertical="center" wrapText="1"/>
    </xf>
    <xf numFmtId="0" fontId="5" fillId="0" borderId="18" xfId="7" applyFont="1" applyBorder="1" applyAlignment="1">
      <alignment horizontal="center" vertical="center" wrapText="1"/>
    </xf>
    <xf numFmtId="0" fontId="18" fillId="0" borderId="17" xfId="7" applyFont="1" applyBorder="1" applyAlignment="1">
      <alignment horizontal="center" vertical="center" wrapText="1"/>
    </xf>
    <xf numFmtId="0" fontId="18" fillId="0" borderId="3" xfId="7" applyFont="1" applyBorder="1" applyAlignment="1">
      <alignment horizontal="center" vertical="center" wrapText="1"/>
    </xf>
    <xf numFmtId="0" fontId="18" fillId="0" borderId="6" xfId="7" applyFont="1" applyBorder="1" applyAlignment="1">
      <alignment horizontal="center" vertical="center" wrapText="1"/>
    </xf>
    <xf numFmtId="0" fontId="11" fillId="0" borderId="17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4" fillId="0" borderId="33" xfId="2" applyFont="1" applyBorder="1" applyAlignment="1">
      <alignment horizontal="right"/>
    </xf>
    <xf numFmtId="0" fontId="4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4" fillId="6" borderId="24" xfId="2" applyFont="1" applyFill="1" applyBorder="1" applyAlignment="1">
      <alignment horizontal="center" vertical="center" wrapText="1"/>
    </xf>
    <xf numFmtId="0" fontId="4" fillId="6" borderId="30" xfId="2" applyFont="1" applyFill="1" applyBorder="1" applyAlignment="1">
      <alignment horizontal="center" vertical="center" wrapText="1"/>
    </xf>
    <xf numFmtId="0" fontId="4" fillId="6" borderId="22" xfId="2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right" vertical="center"/>
    </xf>
    <xf numFmtId="3" fontId="4" fillId="2" borderId="0" xfId="0" applyNumberFormat="1" applyFont="1" applyFill="1" applyAlignment="1">
      <alignment horizontal="center"/>
    </xf>
    <xf numFmtId="3" fontId="14" fillId="4" borderId="27" xfId="0" applyNumberFormat="1" applyFont="1" applyFill="1" applyBorder="1" applyAlignment="1">
      <alignment horizontal="right" vertical="center"/>
    </xf>
    <xf numFmtId="3" fontId="14" fillId="4" borderId="28" xfId="0" applyNumberFormat="1" applyFont="1" applyFill="1" applyBorder="1" applyAlignment="1">
      <alignment horizontal="right" vertical="center"/>
    </xf>
    <xf numFmtId="3" fontId="14" fillId="4" borderId="18" xfId="0" applyNumberFormat="1" applyFont="1" applyFill="1" applyBorder="1" applyAlignment="1">
      <alignment horizontal="right" vertical="center"/>
    </xf>
    <xf numFmtId="3" fontId="4" fillId="4" borderId="26" xfId="0" applyNumberFormat="1" applyFont="1" applyFill="1" applyBorder="1" applyAlignment="1">
      <alignment horizontal="center" vertical="center" wrapText="1"/>
    </xf>
    <xf numFmtId="3" fontId="4" fillId="4" borderId="35" xfId="0" applyNumberFormat="1" applyFont="1" applyFill="1" applyBorder="1" applyAlignment="1">
      <alignment horizontal="center" vertical="center" wrapText="1"/>
    </xf>
    <xf numFmtId="3" fontId="4" fillId="4" borderId="31" xfId="0" applyNumberFormat="1" applyFont="1" applyFill="1" applyBorder="1" applyAlignment="1">
      <alignment horizontal="center" vertical="center" wrapText="1"/>
    </xf>
    <xf numFmtId="3" fontId="4" fillId="4" borderId="36" xfId="0" applyNumberFormat="1" applyFont="1" applyFill="1" applyBorder="1" applyAlignment="1">
      <alignment horizontal="center" vertical="center" wrapText="1"/>
    </xf>
    <xf numFmtId="3" fontId="4" fillId="4" borderId="32" xfId="0" applyNumberFormat="1" applyFont="1" applyFill="1" applyBorder="1" applyAlignment="1">
      <alignment horizontal="center" vertical="center" wrapText="1"/>
    </xf>
    <xf numFmtId="3" fontId="4" fillId="4" borderId="25" xfId="0" applyNumberFormat="1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horizontal="center" vertical="center" wrapText="1"/>
    </xf>
    <xf numFmtId="3" fontId="4" fillId="6" borderId="35" xfId="0" applyNumberFormat="1" applyFont="1" applyFill="1" applyBorder="1" applyAlignment="1">
      <alignment horizontal="center" vertical="center" wrapText="1"/>
    </xf>
    <xf numFmtId="3" fontId="4" fillId="6" borderId="31" xfId="0" applyNumberFormat="1" applyFont="1" applyFill="1" applyBorder="1" applyAlignment="1">
      <alignment horizontal="center" vertical="center" wrapText="1"/>
    </xf>
    <xf numFmtId="3" fontId="4" fillId="6" borderId="36" xfId="0" applyNumberFormat="1" applyFont="1" applyFill="1" applyBorder="1" applyAlignment="1">
      <alignment horizontal="center" vertical="center" wrapText="1"/>
    </xf>
    <xf numFmtId="3" fontId="4" fillId="6" borderId="32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14" fillId="6" borderId="27" xfId="0" applyNumberFormat="1" applyFont="1" applyFill="1" applyBorder="1" applyAlignment="1">
      <alignment horizontal="right" vertical="center"/>
    </xf>
    <xf numFmtId="3" fontId="14" fillId="6" borderId="28" xfId="0" applyNumberFormat="1" applyFont="1" applyFill="1" applyBorder="1" applyAlignment="1">
      <alignment horizontal="right" vertical="center"/>
    </xf>
    <xf numFmtId="3" fontId="14" fillId="6" borderId="18" xfId="0" applyNumberFormat="1" applyFont="1" applyFill="1" applyBorder="1" applyAlignment="1">
      <alignment horizontal="right" vertical="center"/>
    </xf>
    <xf numFmtId="3" fontId="4" fillId="5" borderId="26" xfId="0" applyNumberFormat="1" applyFont="1" applyFill="1" applyBorder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3" fontId="4" fillId="5" borderId="36" xfId="0" applyNumberFormat="1" applyFont="1" applyFill="1" applyBorder="1" applyAlignment="1">
      <alignment horizontal="center" vertical="center" wrapText="1"/>
    </xf>
    <xf numFmtId="3" fontId="4" fillId="5" borderId="32" xfId="0" applyNumberFormat="1" applyFont="1" applyFill="1" applyBorder="1" applyAlignment="1">
      <alignment horizontal="center" vertical="center" wrapText="1"/>
    </xf>
    <xf numFmtId="3" fontId="4" fillId="5" borderId="25" xfId="0" applyNumberFormat="1" applyFont="1" applyFill="1" applyBorder="1" applyAlignment="1">
      <alignment horizontal="center" vertical="center" wrapText="1"/>
    </xf>
    <xf numFmtId="3" fontId="14" fillId="5" borderId="27" xfId="0" applyNumberFormat="1" applyFont="1" applyFill="1" applyBorder="1" applyAlignment="1">
      <alignment horizontal="right" vertical="center"/>
    </xf>
    <xf numFmtId="3" fontId="14" fillId="5" borderId="28" xfId="0" applyNumberFormat="1" applyFont="1" applyFill="1" applyBorder="1" applyAlignment="1">
      <alignment horizontal="right" vertical="center"/>
    </xf>
    <xf numFmtId="3" fontId="14" fillId="5" borderId="18" xfId="0" applyNumberFormat="1" applyFont="1" applyFill="1" applyBorder="1" applyAlignment="1">
      <alignment horizontal="righ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4" fillId="0" borderId="0" xfId="2" applyFont="1" applyAlignment="1">
      <alignment horizontal="right"/>
    </xf>
  </cellXfs>
  <cellStyles count="8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_09eloi" xfId="7" xr:uid="{00000000-0005-0000-0000-000007000000}"/>
  </cellStyles>
  <dxfs count="0"/>
  <tableStyles count="0" defaultTableStyle="TableStyleMedium9" defaultPivotStyle="PivotStyleLight16"/>
  <colors>
    <mruColors>
      <color rgb="FF00FF99"/>
      <color rgb="FFF9B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8DA1-4A2D-4288-A9E7-DB6BB246D34B}">
  <sheetPr>
    <tabColor theme="6" tint="0.59999389629810485"/>
  </sheetPr>
  <dimension ref="A1:N155"/>
  <sheetViews>
    <sheetView tabSelected="1" zoomScaleNormal="100" zoomScaleSheetLayoutView="100" workbookViewId="0">
      <selection activeCell="R9" sqref="R9"/>
    </sheetView>
  </sheetViews>
  <sheetFormatPr defaultRowHeight="15.75" x14ac:dyDescent="0.25"/>
  <cols>
    <col min="1" max="1" width="5.5703125" style="5" customWidth="1"/>
    <col min="2" max="2" width="36.85546875" style="26" customWidth="1"/>
    <col min="3" max="3" width="12.85546875" style="2" customWidth="1"/>
    <col min="4" max="5" width="13" style="2" customWidth="1"/>
    <col min="6" max="6" width="14.42578125" style="2" customWidth="1"/>
    <col min="7" max="7" width="11.5703125" style="2" customWidth="1"/>
    <col min="8" max="8" width="11.28515625" style="2" customWidth="1"/>
    <col min="9" max="9" width="12.28515625" style="2" customWidth="1"/>
    <col min="10" max="10" width="12.42578125" style="2" customWidth="1"/>
    <col min="11" max="11" width="13.140625" style="2" customWidth="1"/>
    <col min="12" max="12" width="12.140625" style="2" customWidth="1"/>
    <col min="13" max="13" width="13.7109375" style="2" customWidth="1"/>
    <col min="14" max="206" width="9.140625" style="2"/>
    <col min="207" max="207" width="5.5703125" style="2" customWidth="1"/>
    <col min="208" max="208" width="24.140625" style="2" customWidth="1"/>
    <col min="209" max="209" width="81.42578125" style="2" customWidth="1"/>
    <col min="210" max="212" width="3.7109375" style="2" customWidth="1"/>
    <col min="213" max="213" width="10.85546875" style="2" customWidth="1"/>
    <col min="214" max="214" width="11.7109375" style="2" customWidth="1"/>
    <col min="215" max="462" width="9.140625" style="2"/>
    <col min="463" max="463" width="5.5703125" style="2" customWidth="1"/>
    <col min="464" max="464" width="24.140625" style="2" customWidth="1"/>
    <col min="465" max="465" width="81.42578125" style="2" customWidth="1"/>
    <col min="466" max="468" width="3.7109375" style="2" customWidth="1"/>
    <col min="469" max="469" width="10.85546875" style="2" customWidth="1"/>
    <col min="470" max="470" width="11.7109375" style="2" customWidth="1"/>
    <col min="471" max="718" width="9.140625" style="2"/>
    <col min="719" max="719" width="5.5703125" style="2" customWidth="1"/>
    <col min="720" max="720" width="24.140625" style="2" customWidth="1"/>
    <col min="721" max="721" width="81.42578125" style="2" customWidth="1"/>
    <col min="722" max="724" width="3.7109375" style="2" customWidth="1"/>
    <col min="725" max="725" width="10.85546875" style="2" customWidth="1"/>
    <col min="726" max="726" width="11.7109375" style="2" customWidth="1"/>
    <col min="727" max="974" width="9.140625" style="2"/>
    <col min="975" max="975" width="5.5703125" style="2" customWidth="1"/>
    <col min="976" max="976" width="24.140625" style="2" customWidth="1"/>
    <col min="977" max="977" width="81.42578125" style="2" customWidth="1"/>
    <col min="978" max="980" width="3.7109375" style="2" customWidth="1"/>
    <col min="981" max="981" width="10.85546875" style="2" customWidth="1"/>
    <col min="982" max="982" width="11.7109375" style="2" customWidth="1"/>
    <col min="983" max="1230" width="9.140625" style="2"/>
    <col min="1231" max="1231" width="5.5703125" style="2" customWidth="1"/>
    <col min="1232" max="1232" width="24.140625" style="2" customWidth="1"/>
    <col min="1233" max="1233" width="81.42578125" style="2" customWidth="1"/>
    <col min="1234" max="1236" width="3.7109375" style="2" customWidth="1"/>
    <col min="1237" max="1237" width="10.85546875" style="2" customWidth="1"/>
    <col min="1238" max="1238" width="11.7109375" style="2" customWidth="1"/>
    <col min="1239" max="1486" width="9.140625" style="2"/>
    <col min="1487" max="1487" width="5.5703125" style="2" customWidth="1"/>
    <col min="1488" max="1488" width="24.140625" style="2" customWidth="1"/>
    <col min="1489" max="1489" width="81.42578125" style="2" customWidth="1"/>
    <col min="1490" max="1492" width="3.7109375" style="2" customWidth="1"/>
    <col min="1493" max="1493" width="10.85546875" style="2" customWidth="1"/>
    <col min="1494" max="1494" width="11.7109375" style="2" customWidth="1"/>
    <col min="1495" max="1742" width="9.140625" style="2"/>
    <col min="1743" max="1743" width="5.5703125" style="2" customWidth="1"/>
    <col min="1744" max="1744" width="24.140625" style="2" customWidth="1"/>
    <col min="1745" max="1745" width="81.42578125" style="2" customWidth="1"/>
    <col min="1746" max="1748" width="3.7109375" style="2" customWidth="1"/>
    <col min="1749" max="1749" width="10.85546875" style="2" customWidth="1"/>
    <col min="1750" max="1750" width="11.7109375" style="2" customWidth="1"/>
    <col min="1751" max="1998" width="9.140625" style="2"/>
    <col min="1999" max="1999" width="5.5703125" style="2" customWidth="1"/>
    <col min="2000" max="2000" width="24.140625" style="2" customWidth="1"/>
    <col min="2001" max="2001" width="81.42578125" style="2" customWidth="1"/>
    <col min="2002" max="2004" width="3.7109375" style="2" customWidth="1"/>
    <col min="2005" max="2005" width="10.85546875" style="2" customWidth="1"/>
    <col min="2006" max="2006" width="11.7109375" style="2" customWidth="1"/>
    <col min="2007" max="2254" width="9.140625" style="2"/>
    <col min="2255" max="2255" width="5.5703125" style="2" customWidth="1"/>
    <col min="2256" max="2256" width="24.140625" style="2" customWidth="1"/>
    <col min="2257" max="2257" width="81.42578125" style="2" customWidth="1"/>
    <col min="2258" max="2260" width="3.7109375" style="2" customWidth="1"/>
    <col min="2261" max="2261" width="10.85546875" style="2" customWidth="1"/>
    <col min="2262" max="2262" width="11.7109375" style="2" customWidth="1"/>
    <col min="2263" max="2510" width="9.140625" style="2"/>
    <col min="2511" max="2511" width="5.5703125" style="2" customWidth="1"/>
    <col min="2512" max="2512" width="24.140625" style="2" customWidth="1"/>
    <col min="2513" max="2513" width="81.42578125" style="2" customWidth="1"/>
    <col min="2514" max="2516" width="3.7109375" style="2" customWidth="1"/>
    <col min="2517" max="2517" width="10.85546875" style="2" customWidth="1"/>
    <col min="2518" max="2518" width="11.7109375" style="2" customWidth="1"/>
    <col min="2519" max="2766" width="9.140625" style="2"/>
    <col min="2767" max="2767" width="5.5703125" style="2" customWidth="1"/>
    <col min="2768" max="2768" width="24.140625" style="2" customWidth="1"/>
    <col min="2769" max="2769" width="81.42578125" style="2" customWidth="1"/>
    <col min="2770" max="2772" width="3.7109375" style="2" customWidth="1"/>
    <col min="2773" max="2773" width="10.85546875" style="2" customWidth="1"/>
    <col min="2774" max="2774" width="11.7109375" style="2" customWidth="1"/>
    <col min="2775" max="3022" width="9.140625" style="2"/>
    <col min="3023" max="3023" width="5.5703125" style="2" customWidth="1"/>
    <col min="3024" max="3024" width="24.140625" style="2" customWidth="1"/>
    <col min="3025" max="3025" width="81.42578125" style="2" customWidth="1"/>
    <col min="3026" max="3028" width="3.7109375" style="2" customWidth="1"/>
    <col min="3029" max="3029" width="10.85546875" style="2" customWidth="1"/>
    <col min="3030" max="3030" width="11.7109375" style="2" customWidth="1"/>
    <col min="3031" max="3278" width="9.140625" style="2"/>
    <col min="3279" max="3279" width="5.5703125" style="2" customWidth="1"/>
    <col min="3280" max="3280" width="24.140625" style="2" customWidth="1"/>
    <col min="3281" max="3281" width="81.42578125" style="2" customWidth="1"/>
    <col min="3282" max="3284" width="3.7109375" style="2" customWidth="1"/>
    <col min="3285" max="3285" width="10.85546875" style="2" customWidth="1"/>
    <col min="3286" max="3286" width="11.7109375" style="2" customWidth="1"/>
    <col min="3287" max="3534" width="9.140625" style="2"/>
    <col min="3535" max="3535" width="5.5703125" style="2" customWidth="1"/>
    <col min="3536" max="3536" width="24.140625" style="2" customWidth="1"/>
    <col min="3537" max="3537" width="81.42578125" style="2" customWidth="1"/>
    <col min="3538" max="3540" width="3.7109375" style="2" customWidth="1"/>
    <col min="3541" max="3541" width="10.85546875" style="2" customWidth="1"/>
    <col min="3542" max="3542" width="11.7109375" style="2" customWidth="1"/>
    <col min="3543" max="3790" width="9.140625" style="2"/>
    <col min="3791" max="3791" width="5.5703125" style="2" customWidth="1"/>
    <col min="3792" max="3792" width="24.140625" style="2" customWidth="1"/>
    <col min="3793" max="3793" width="81.42578125" style="2" customWidth="1"/>
    <col min="3794" max="3796" width="3.7109375" style="2" customWidth="1"/>
    <col min="3797" max="3797" width="10.85546875" style="2" customWidth="1"/>
    <col min="3798" max="3798" width="11.7109375" style="2" customWidth="1"/>
    <col min="3799" max="4046" width="9.140625" style="2"/>
    <col min="4047" max="4047" width="5.5703125" style="2" customWidth="1"/>
    <col min="4048" max="4048" width="24.140625" style="2" customWidth="1"/>
    <col min="4049" max="4049" width="81.42578125" style="2" customWidth="1"/>
    <col min="4050" max="4052" width="3.7109375" style="2" customWidth="1"/>
    <col min="4053" max="4053" width="10.85546875" style="2" customWidth="1"/>
    <col min="4054" max="4054" width="11.7109375" style="2" customWidth="1"/>
    <col min="4055" max="4302" width="9.140625" style="2"/>
    <col min="4303" max="4303" width="5.5703125" style="2" customWidth="1"/>
    <col min="4304" max="4304" width="24.140625" style="2" customWidth="1"/>
    <col min="4305" max="4305" width="81.42578125" style="2" customWidth="1"/>
    <col min="4306" max="4308" width="3.7109375" style="2" customWidth="1"/>
    <col min="4309" max="4309" width="10.85546875" style="2" customWidth="1"/>
    <col min="4310" max="4310" width="11.7109375" style="2" customWidth="1"/>
    <col min="4311" max="4558" width="9.140625" style="2"/>
    <col min="4559" max="4559" width="5.5703125" style="2" customWidth="1"/>
    <col min="4560" max="4560" width="24.140625" style="2" customWidth="1"/>
    <col min="4561" max="4561" width="81.42578125" style="2" customWidth="1"/>
    <col min="4562" max="4564" width="3.7109375" style="2" customWidth="1"/>
    <col min="4565" max="4565" width="10.85546875" style="2" customWidth="1"/>
    <col min="4566" max="4566" width="11.7109375" style="2" customWidth="1"/>
    <col min="4567" max="4814" width="9.140625" style="2"/>
    <col min="4815" max="4815" width="5.5703125" style="2" customWidth="1"/>
    <col min="4816" max="4816" width="24.140625" style="2" customWidth="1"/>
    <col min="4817" max="4817" width="81.42578125" style="2" customWidth="1"/>
    <col min="4818" max="4820" width="3.7109375" style="2" customWidth="1"/>
    <col min="4821" max="4821" width="10.85546875" style="2" customWidth="1"/>
    <col min="4822" max="4822" width="11.7109375" style="2" customWidth="1"/>
    <col min="4823" max="5070" width="9.140625" style="2"/>
    <col min="5071" max="5071" width="5.5703125" style="2" customWidth="1"/>
    <col min="5072" max="5072" width="24.140625" style="2" customWidth="1"/>
    <col min="5073" max="5073" width="81.42578125" style="2" customWidth="1"/>
    <col min="5074" max="5076" width="3.7109375" style="2" customWidth="1"/>
    <col min="5077" max="5077" width="10.85546875" style="2" customWidth="1"/>
    <col min="5078" max="5078" width="11.7109375" style="2" customWidth="1"/>
    <col min="5079" max="5326" width="9.140625" style="2"/>
    <col min="5327" max="5327" width="5.5703125" style="2" customWidth="1"/>
    <col min="5328" max="5328" width="24.140625" style="2" customWidth="1"/>
    <col min="5329" max="5329" width="81.42578125" style="2" customWidth="1"/>
    <col min="5330" max="5332" width="3.7109375" style="2" customWidth="1"/>
    <col min="5333" max="5333" width="10.85546875" style="2" customWidth="1"/>
    <col min="5334" max="5334" width="11.7109375" style="2" customWidth="1"/>
    <col min="5335" max="5582" width="9.140625" style="2"/>
    <col min="5583" max="5583" width="5.5703125" style="2" customWidth="1"/>
    <col min="5584" max="5584" width="24.140625" style="2" customWidth="1"/>
    <col min="5585" max="5585" width="81.42578125" style="2" customWidth="1"/>
    <col min="5586" max="5588" width="3.7109375" style="2" customWidth="1"/>
    <col min="5589" max="5589" width="10.85546875" style="2" customWidth="1"/>
    <col min="5590" max="5590" width="11.7109375" style="2" customWidth="1"/>
    <col min="5591" max="5838" width="9.140625" style="2"/>
    <col min="5839" max="5839" width="5.5703125" style="2" customWidth="1"/>
    <col min="5840" max="5840" width="24.140625" style="2" customWidth="1"/>
    <col min="5841" max="5841" width="81.42578125" style="2" customWidth="1"/>
    <col min="5842" max="5844" width="3.7109375" style="2" customWidth="1"/>
    <col min="5845" max="5845" width="10.85546875" style="2" customWidth="1"/>
    <col min="5846" max="5846" width="11.7109375" style="2" customWidth="1"/>
    <col min="5847" max="6094" width="9.140625" style="2"/>
    <col min="6095" max="6095" width="5.5703125" style="2" customWidth="1"/>
    <col min="6096" max="6096" width="24.140625" style="2" customWidth="1"/>
    <col min="6097" max="6097" width="81.42578125" style="2" customWidth="1"/>
    <col min="6098" max="6100" width="3.7109375" style="2" customWidth="1"/>
    <col min="6101" max="6101" width="10.85546875" style="2" customWidth="1"/>
    <col min="6102" max="6102" width="11.7109375" style="2" customWidth="1"/>
    <col min="6103" max="6350" width="9.140625" style="2"/>
    <col min="6351" max="6351" width="5.5703125" style="2" customWidth="1"/>
    <col min="6352" max="6352" width="24.140625" style="2" customWidth="1"/>
    <col min="6353" max="6353" width="81.42578125" style="2" customWidth="1"/>
    <col min="6354" max="6356" width="3.7109375" style="2" customWidth="1"/>
    <col min="6357" max="6357" width="10.85546875" style="2" customWidth="1"/>
    <col min="6358" max="6358" width="11.7109375" style="2" customWidth="1"/>
    <col min="6359" max="6606" width="9.140625" style="2"/>
    <col min="6607" max="6607" width="5.5703125" style="2" customWidth="1"/>
    <col min="6608" max="6608" width="24.140625" style="2" customWidth="1"/>
    <col min="6609" max="6609" width="81.42578125" style="2" customWidth="1"/>
    <col min="6610" max="6612" width="3.7109375" style="2" customWidth="1"/>
    <col min="6613" max="6613" width="10.85546875" style="2" customWidth="1"/>
    <col min="6614" max="6614" width="11.7109375" style="2" customWidth="1"/>
    <col min="6615" max="6862" width="9.140625" style="2"/>
    <col min="6863" max="6863" width="5.5703125" style="2" customWidth="1"/>
    <col min="6864" max="6864" width="24.140625" style="2" customWidth="1"/>
    <col min="6865" max="6865" width="81.42578125" style="2" customWidth="1"/>
    <col min="6866" max="6868" width="3.7109375" style="2" customWidth="1"/>
    <col min="6869" max="6869" width="10.85546875" style="2" customWidth="1"/>
    <col min="6870" max="6870" width="11.7109375" style="2" customWidth="1"/>
    <col min="6871" max="7118" width="9.140625" style="2"/>
    <col min="7119" max="7119" width="5.5703125" style="2" customWidth="1"/>
    <col min="7120" max="7120" width="24.140625" style="2" customWidth="1"/>
    <col min="7121" max="7121" width="81.42578125" style="2" customWidth="1"/>
    <col min="7122" max="7124" width="3.7109375" style="2" customWidth="1"/>
    <col min="7125" max="7125" width="10.85546875" style="2" customWidth="1"/>
    <col min="7126" max="7126" width="11.7109375" style="2" customWidth="1"/>
    <col min="7127" max="7374" width="9.140625" style="2"/>
    <col min="7375" max="7375" width="5.5703125" style="2" customWidth="1"/>
    <col min="7376" max="7376" width="24.140625" style="2" customWidth="1"/>
    <col min="7377" max="7377" width="81.42578125" style="2" customWidth="1"/>
    <col min="7378" max="7380" width="3.7109375" style="2" customWidth="1"/>
    <col min="7381" max="7381" width="10.85546875" style="2" customWidth="1"/>
    <col min="7382" max="7382" width="11.7109375" style="2" customWidth="1"/>
    <col min="7383" max="7630" width="9.140625" style="2"/>
    <col min="7631" max="7631" width="5.5703125" style="2" customWidth="1"/>
    <col min="7632" max="7632" width="24.140625" style="2" customWidth="1"/>
    <col min="7633" max="7633" width="81.42578125" style="2" customWidth="1"/>
    <col min="7634" max="7636" width="3.7109375" style="2" customWidth="1"/>
    <col min="7637" max="7637" width="10.85546875" style="2" customWidth="1"/>
    <col min="7638" max="7638" width="11.7109375" style="2" customWidth="1"/>
    <col min="7639" max="7886" width="9.140625" style="2"/>
    <col min="7887" max="7887" width="5.5703125" style="2" customWidth="1"/>
    <col min="7888" max="7888" width="24.140625" style="2" customWidth="1"/>
    <col min="7889" max="7889" width="81.42578125" style="2" customWidth="1"/>
    <col min="7890" max="7892" width="3.7109375" style="2" customWidth="1"/>
    <col min="7893" max="7893" width="10.85546875" style="2" customWidth="1"/>
    <col min="7894" max="7894" width="11.7109375" style="2" customWidth="1"/>
    <col min="7895" max="8142" width="9.140625" style="2"/>
    <col min="8143" max="8143" width="5.5703125" style="2" customWidth="1"/>
    <col min="8144" max="8144" width="24.140625" style="2" customWidth="1"/>
    <col min="8145" max="8145" width="81.42578125" style="2" customWidth="1"/>
    <col min="8146" max="8148" width="3.7109375" style="2" customWidth="1"/>
    <col min="8149" max="8149" width="10.85546875" style="2" customWidth="1"/>
    <col min="8150" max="8150" width="11.7109375" style="2" customWidth="1"/>
    <col min="8151" max="8398" width="9.140625" style="2"/>
    <col min="8399" max="8399" width="5.5703125" style="2" customWidth="1"/>
    <col min="8400" max="8400" width="24.140625" style="2" customWidth="1"/>
    <col min="8401" max="8401" width="81.42578125" style="2" customWidth="1"/>
    <col min="8402" max="8404" width="3.7109375" style="2" customWidth="1"/>
    <col min="8405" max="8405" width="10.85546875" style="2" customWidth="1"/>
    <col min="8406" max="8406" width="11.7109375" style="2" customWidth="1"/>
    <col min="8407" max="8654" width="9.140625" style="2"/>
    <col min="8655" max="8655" width="5.5703125" style="2" customWidth="1"/>
    <col min="8656" max="8656" width="24.140625" style="2" customWidth="1"/>
    <col min="8657" max="8657" width="81.42578125" style="2" customWidth="1"/>
    <col min="8658" max="8660" width="3.7109375" style="2" customWidth="1"/>
    <col min="8661" max="8661" width="10.85546875" style="2" customWidth="1"/>
    <col min="8662" max="8662" width="11.7109375" style="2" customWidth="1"/>
    <col min="8663" max="8910" width="9.140625" style="2"/>
    <col min="8911" max="8911" width="5.5703125" style="2" customWidth="1"/>
    <col min="8912" max="8912" width="24.140625" style="2" customWidth="1"/>
    <col min="8913" max="8913" width="81.42578125" style="2" customWidth="1"/>
    <col min="8914" max="8916" width="3.7109375" style="2" customWidth="1"/>
    <col min="8917" max="8917" width="10.85546875" style="2" customWidth="1"/>
    <col min="8918" max="8918" width="11.7109375" style="2" customWidth="1"/>
    <col min="8919" max="9166" width="9.140625" style="2"/>
    <col min="9167" max="9167" width="5.5703125" style="2" customWidth="1"/>
    <col min="9168" max="9168" width="24.140625" style="2" customWidth="1"/>
    <col min="9169" max="9169" width="81.42578125" style="2" customWidth="1"/>
    <col min="9170" max="9172" width="3.7109375" style="2" customWidth="1"/>
    <col min="9173" max="9173" width="10.85546875" style="2" customWidth="1"/>
    <col min="9174" max="9174" width="11.7109375" style="2" customWidth="1"/>
    <col min="9175" max="9422" width="9.140625" style="2"/>
    <col min="9423" max="9423" width="5.5703125" style="2" customWidth="1"/>
    <col min="9424" max="9424" width="24.140625" style="2" customWidth="1"/>
    <col min="9425" max="9425" width="81.42578125" style="2" customWidth="1"/>
    <col min="9426" max="9428" width="3.7109375" style="2" customWidth="1"/>
    <col min="9429" max="9429" width="10.85546875" style="2" customWidth="1"/>
    <col min="9430" max="9430" width="11.7109375" style="2" customWidth="1"/>
    <col min="9431" max="9678" width="9.140625" style="2"/>
    <col min="9679" max="9679" width="5.5703125" style="2" customWidth="1"/>
    <col min="9680" max="9680" width="24.140625" style="2" customWidth="1"/>
    <col min="9681" max="9681" width="81.42578125" style="2" customWidth="1"/>
    <col min="9682" max="9684" width="3.7109375" style="2" customWidth="1"/>
    <col min="9685" max="9685" width="10.85546875" style="2" customWidth="1"/>
    <col min="9686" max="9686" width="11.7109375" style="2" customWidth="1"/>
    <col min="9687" max="9934" width="9.140625" style="2"/>
    <col min="9935" max="9935" width="5.5703125" style="2" customWidth="1"/>
    <col min="9936" max="9936" width="24.140625" style="2" customWidth="1"/>
    <col min="9937" max="9937" width="81.42578125" style="2" customWidth="1"/>
    <col min="9938" max="9940" width="3.7109375" style="2" customWidth="1"/>
    <col min="9941" max="9941" width="10.85546875" style="2" customWidth="1"/>
    <col min="9942" max="9942" width="11.7109375" style="2" customWidth="1"/>
    <col min="9943" max="10190" width="9.140625" style="2"/>
    <col min="10191" max="10191" width="5.5703125" style="2" customWidth="1"/>
    <col min="10192" max="10192" width="24.140625" style="2" customWidth="1"/>
    <col min="10193" max="10193" width="81.42578125" style="2" customWidth="1"/>
    <col min="10194" max="10196" width="3.7109375" style="2" customWidth="1"/>
    <col min="10197" max="10197" width="10.85546875" style="2" customWidth="1"/>
    <col min="10198" max="10198" width="11.7109375" style="2" customWidth="1"/>
    <col min="10199" max="10446" width="9.140625" style="2"/>
    <col min="10447" max="10447" width="5.5703125" style="2" customWidth="1"/>
    <col min="10448" max="10448" width="24.140625" style="2" customWidth="1"/>
    <col min="10449" max="10449" width="81.42578125" style="2" customWidth="1"/>
    <col min="10450" max="10452" width="3.7109375" style="2" customWidth="1"/>
    <col min="10453" max="10453" width="10.85546875" style="2" customWidth="1"/>
    <col min="10454" max="10454" width="11.7109375" style="2" customWidth="1"/>
    <col min="10455" max="10702" width="9.140625" style="2"/>
    <col min="10703" max="10703" width="5.5703125" style="2" customWidth="1"/>
    <col min="10704" max="10704" width="24.140625" style="2" customWidth="1"/>
    <col min="10705" max="10705" width="81.42578125" style="2" customWidth="1"/>
    <col min="10706" max="10708" width="3.7109375" style="2" customWidth="1"/>
    <col min="10709" max="10709" width="10.85546875" style="2" customWidth="1"/>
    <col min="10710" max="10710" width="11.7109375" style="2" customWidth="1"/>
    <col min="10711" max="10958" width="9.140625" style="2"/>
    <col min="10959" max="10959" width="5.5703125" style="2" customWidth="1"/>
    <col min="10960" max="10960" width="24.140625" style="2" customWidth="1"/>
    <col min="10961" max="10961" width="81.42578125" style="2" customWidth="1"/>
    <col min="10962" max="10964" width="3.7109375" style="2" customWidth="1"/>
    <col min="10965" max="10965" width="10.85546875" style="2" customWidth="1"/>
    <col min="10966" max="10966" width="11.7109375" style="2" customWidth="1"/>
    <col min="10967" max="11214" width="9.140625" style="2"/>
    <col min="11215" max="11215" width="5.5703125" style="2" customWidth="1"/>
    <col min="11216" max="11216" width="24.140625" style="2" customWidth="1"/>
    <col min="11217" max="11217" width="81.42578125" style="2" customWidth="1"/>
    <col min="11218" max="11220" width="3.7109375" style="2" customWidth="1"/>
    <col min="11221" max="11221" width="10.85546875" style="2" customWidth="1"/>
    <col min="11222" max="11222" width="11.7109375" style="2" customWidth="1"/>
    <col min="11223" max="11470" width="9.140625" style="2"/>
    <col min="11471" max="11471" width="5.5703125" style="2" customWidth="1"/>
    <col min="11472" max="11472" width="24.140625" style="2" customWidth="1"/>
    <col min="11473" max="11473" width="81.42578125" style="2" customWidth="1"/>
    <col min="11474" max="11476" width="3.7109375" style="2" customWidth="1"/>
    <col min="11477" max="11477" width="10.85546875" style="2" customWidth="1"/>
    <col min="11478" max="11478" width="11.7109375" style="2" customWidth="1"/>
    <col min="11479" max="11726" width="9.140625" style="2"/>
    <col min="11727" max="11727" width="5.5703125" style="2" customWidth="1"/>
    <col min="11728" max="11728" width="24.140625" style="2" customWidth="1"/>
    <col min="11729" max="11729" width="81.42578125" style="2" customWidth="1"/>
    <col min="11730" max="11732" width="3.7109375" style="2" customWidth="1"/>
    <col min="11733" max="11733" width="10.85546875" style="2" customWidth="1"/>
    <col min="11734" max="11734" width="11.7109375" style="2" customWidth="1"/>
    <col min="11735" max="11982" width="9.140625" style="2"/>
    <col min="11983" max="11983" width="5.5703125" style="2" customWidth="1"/>
    <col min="11984" max="11984" width="24.140625" style="2" customWidth="1"/>
    <col min="11985" max="11985" width="81.42578125" style="2" customWidth="1"/>
    <col min="11986" max="11988" width="3.7109375" style="2" customWidth="1"/>
    <col min="11989" max="11989" width="10.85546875" style="2" customWidth="1"/>
    <col min="11990" max="11990" width="11.7109375" style="2" customWidth="1"/>
    <col min="11991" max="12238" width="9.140625" style="2"/>
    <col min="12239" max="12239" width="5.5703125" style="2" customWidth="1"/>
    <col min="12240" max="12240" width="24.140625" style="2" customWidth="1"/>
    <col min="12241" max="12241" width="81.42578125" style="2" customWidth="1"/>
    <col min="12242" max="12244" width="3.7109375" style="2" customWidth="1"/>
    <col min="12245" max="12245" width="10.85546875" style="2" customWidth="1"/>
    <col min="12246" max="12246" width="11.7109375" style="2" customWidth="1"/>
    <col min="12247" max="12494" width="9.140625" style="2"/>
    <col min="12495" max="12495" width="5.5703125" style="2" customWidth="1"/>
    <col min="12496" max="12496" width="24.140625" style="2" customWidth="1"/>
    <col min="12497" max="12497" width="81.42578125" style="2" customWidth="1"/>
    <col min="12498" max="12500" width="3.7109375" style="2" customWidth="1"/>
    <col min="12501" max="12501" width="10.85546875" style="2" customWidth="1"/>
    <col min="12502" max="12502" width="11.7109375" style="2" customWidth="1"/>
    <col min="12503" max="12750" width="9.140625" style="2"/>
    <col min="12751" max="12751" width="5.5703125" style="2" customWidth="1"/>
    <col min="12752" max="12752" width="24.140625" style="2" customWidth="1"/>
    <col min="12753" max="12753" width="81.42578125" style="2" customWidth="1"/>
    <col min="12754" max="12756" width="3.7109375" style="2" customWidth="1"/>
    <col min="12757" max="12757" width="10.85546875" style="2" customWidth="1"/>
    <col min="12758" max="12758" width="11.7109375" style="2" customWidth="1"/>
    <col min="12759" max="13006" width="9.140625" style="2"/>
    <col min="13007" max="13007" width="5.5703125" style="2" customWidth="1"/>
    <col min="13008" max="13008" width="24.140625" style="2" customWidth="1"/>
    <col min="13009" max="13009" width="81.42578125" style="2" customWidth="1"/>
    <col min="13010" max="13012" width="3.7109375" style="2" customWidth="1"/>
    <col min="13013" max="13013" width="10.85546875" style="2" customWidth="1"/>
    <col min="13014" max="13014" width="11.7109375" style="2" customWidth="1"/>
    <col min="13015" max="13262" width="9.140625" style="2"/>
    <col min="13263" max="13263" width="5.5703125" style="2" customWidth="1"/>
    <col min="13264" max="13264" width="24.140625" style="2" customWidth="1"/>
    <col min="13265" max="13265" width="81.42578125" style="2" customWidth="1"/>
    <col min="13266" max="13268" width="3.7109375" style="2" customWidth="1"/>
    <col min="13269" max="13269" width="10.85546875" style="2" customWidth="1"/>
    <col min="13270" max="13270" width="11.7109375" style="2" customWidth="1"/>
    <col min="13271" max="13518" width="9.140625" style="2"/>
    <col min="13519" max="13519" width="5.5703125" style="2" customWidth="1"/>
    <col min="13520" max="13520" width="24.140625" style="2" customWidth="1"/>
    <col min="13521" max="13521" width="81.42578125" style="2" customWidth="1"/>
    <col min="13522" max="13524" width="3.7109375" style="2" customWidth="1"/>
    <col min="13525" max="13525" width="10.85546875" style="2" customWidth="1"/>
    <col min="13526" max="13526" width="11.7109375" style="2" customWidth="1"/>
    <col min="13527" max="13774" width="9.140625" style="2"/>
    <col min="13775" max="13775" width="5.5703125" style="2" customWidth="1"/>
    <col min="13776" max="13776" width="24.140625" style="2" customWidth="1"/>
    <col min="13777" max="13777" width="81.42578125" style="2" customWidth="1"/>
    <col min="13778" max="13780" width="3.7109375" style="2" customWidth="1"/>
    <col min="13781" max="13781" width="10.85546875" style="2" customWidth="1"/>
    <col min="13782" max="13782" width="11.7109375" style="2" customWidth="1"/>
    <col min="13783" max="14030" width="9.140625" style="2"/>
    <col min="14031" max="14031" width="5.5703125" style="2" customWidth="1"/>
    <col min="14032" max="14032" width="24.140625" style="2" customWidth="1"/>
    <col min="14033" max="14033" width="81.42578125" style="2" customWidth="1"/>
    <col min="14034" max="14036" width="3.7109375" style="2" customWidth="1"/>
    <col min="14037" max="14037" width="10.85546875" style="2" customWidth="1"/>
    <col min="14038" max="14038" width="11.7109375" style="2" customWidth="1"/>
    <col min="14039" max="14286" width="9.140625" style="2"/>
    <col min="14287" max="14287" width="5.5703125" style="2" customWidth="1"/>
    <col min="14288" max="14288" width="24.140625" style="2" customWidth="1"/>
    <col min="14289" max="14289" width="81.42578125" style="2" customWidth="1"/>
    <col min="14290" max="14292" width="3.7109375" style="2" customWidth="1"/>
    <col min="14293" max="14293" width="10.85546875" style="2" customWidth="1"/>
    <col min="14294" max="14294" width="11.7109375" style="2" customWidth="1"/>
    <col min="14295" max="14542" width="9.140625" style="2"/>
    <col min="14543" max="14543" width="5.5703125" style="2" customWidth="1"/>
    <col min="14544" max="14544" width="24.140625" style="2" customWidth="1"/>
    <col min="14545" max="14545" width="81.42578125" style="2" customWidth="1"/>
    <col min="14546" max="14548" width="3.7109375" style="2" customWidth="1"/>
    <col min="14549" max="14549" width="10.85546875" style="2" customWidth="1"/>
    <col min="14550" max="14550" width="11.7109375" style="2" customWidth="1"/>
    <col min="14551" max="14798" width="9.140625" style="2"/>
    <col min="14799" max="14799" width="5.5703125" style="2" customWidth="1"/>
    <col min="14800" max="14800" width="24.140625" style="2" customWidth="1"/>
    <col min="14801" max="14801" width="81.42578125" style="2" customWidth="1"/>
    <col min="14802" max="14804" width="3.7109375" style="2" customWidth="1"/>
    <col min="14805" max="14805" width="10.85546875" style="2" customWidth="1"/>
    <col min="14806" max="14806" width="11.7109375" style="2" customWidth="1"/>
    <col min="14807" max="15054" width="9.140625" style="2"/>
    <col min="15055" max="15055" width="5.5703125" style="2" customWidth="1"/>
    <col min="15056" max="15056" width="24.140625" style="2" customWidth="1"/>
    <col min="15057" max="15057" width="81.42578125" style="2" customWidth="1"/>
    <col min="15058" max="15060" width="3.7109375" style="2" customWidth="1"/>
    <col min="15061" max="15061" width="10.85546875" style="2" customWidth="1"/>
    <col min="15062" max="15062" width="11.7109375" style="2" customWidth="1"/>
    <col min="15063" max="15310" width="9.140625" style="2"/>
    <col min="15311" max="15311" width="5.5703125" style="2" customWidth="1"/>
    <col min="15312" max="15312" width="24.140625" style="2" customWidth="1"/>
    <col min="15313" max="15313" width="81.42578125" style="2" customWidth="1"/>
    <col min="15314" max="15316" width="3.7109375" style="2" customWidth="1"/>
    <col min="15317" max="15317" width="10.85546875" style="2" customWidth="1"/>
    <col min="15318" max="15318" width="11.7109375" style="2" customWidth="1"/>
    <col min="15319" max="15566" width="9.140625" style="2"/>
    <col min="15567" max="15567" width="5.5703125" style="2" customWidth="1"/>
    <col min="15568" max="15568" width="24.140625" style="2" customWidth="1"/>
    <col min="15569" max="15569" width="81.42578125" style="2" customWidth="1"/>
    <col min="15570" max="15572" width="3.7109375" style="2" customWidth="1"/>
    <col min="15573" max="15573" width="10.85546875" style="2" customWidth="1"/>
    <col min="15574" max="15574" width="11.7109375" style="2" customWidth="1"/>
    <col min="15575" max="15822" width="9.140625" style="2"/>
    <col min="15823" max="15823" width="5.5703125" style="2" customWidth="1"/>
    <col min="15824" max="15824" width="24.140625" style="2" customWidth="1"/>
    <col min="15825" max="15825" width="81.42578125" style="2" customWidth="1"/>
    <col min="15826" max="15828" width="3.7109375" style="2" customWidth="1"/>
    <col min="15829" max="15829" width="10.85546875" style="2" customWidth="1"/>
    <col min="15830" max="15830" width="11.7109375" style="2" customWidth="1"/>
    <col min="15831" max="16078" width="9.140625" style="2"/>
    <col min="16079" max="16079" width="5.5703125" style="2" customWidth="1"/>
    <col min="16080" max="16080" width="24.140625" style="2" customWidth="1"/>
    <col min="16081" max="16081" width="81.42578125" style="2" customWidth="1"/>
    <col min="16082" max="16084" width="3.7109375" style="2" customWidth="1"/>
    <col min="16085" max="16085" width="10.85546875" style="2" customWidth="1"/>
    <col min="16086" max="16086" width="11.7109375" style="2" customWidth="1"/>
    <col min="16087" max="16384" width="9.140625" style="2"/>
  </cols>
  <sheetData>
    <row r="1" spans="1:13" ht="15.95" customHeight="1" x14ac:dyDescent="0.25">
      <c r="A1" s="181" t="s">
        <v>104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9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95" customHeight="1" x14ac:dyDescent="0.25">
      <c r="A3" s="117" t="s">
        <v>53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95" customHeight="1" x14ac:dyDescent="0.25">
      <c r="A4" s="117" t="s">
        <v>20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.9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5.95" customHeight="1" x14ac:dyDescent="0.25">
      <c r="A6" s="117" t="s">
        <v>102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5.95" customHeight="1" thickBot="1" x14ac:dyDescent="0.3">
      <c r="C7" s="116" t="s">
        <v>44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s="10" customFormat="1" ht="30" customHeight="1" x14ac:dyDescent="0.25">
      <c r="A8" s="128" t="s">
        <v>10</v>
      </c>
      <c r="B8" s="130" t="s">
        <v>35</v>
      </c>
      <c r="C8" s="131"/>
      <c r="D8" s="126" t="s">
        <v>61</v>
      </c>
      <c r="E8" s="126" t="s">
        <v>103</v>
      </c>
      <c r="F8" s="119" t="s">
        <v>60</v>
      </c>
      <c r="G8" s="120"/>
      <c r="H8" s="120"/>
      <c r="I8" s="120"/>
      <c r="J8" s="120"/>
      <c r="K8" s="120"/>
      <c r="L8" s="120"/>
      <c r="M8" s="121"/>
    </row>
    <row r="9" spans="1:13" s="10" customFormat="1" ht="30" customHeight="1" thickBot="1" x14ac:dyDescent="0.3">
      <c r="A9" s="129"/>
      <c r="B9" s="44" t="s">
        <v>37</v>
      </c>
      <c r="C9" s="40" t="s">
        <v>36</v>
      </c>
      <c r="D9" s="127"/>
      <c r="E9" s="127"/>
      <c r="F9" s="45" t="s">
        <v>14</v>
      </c>
      <c r="G9" s="46" t="s">
        <v>17</v>
      </c>
      <c r="H9" s="46" t="s">
        <v>18</v>
      </c>
      <c r="I9" s="46" t="s">
        <v>19</v>
      </c>
      <c r="J9" s="47" t="s">
        <v>21</v>
      </c>
      <c r="K9" s="75" t="s">
        <v>101</v>
      </c>
      <c r="L9" s="48" t="s">
        <v>39</v>
      </c>
      <c r="M9" s="49" t="s">
        <v>9</v>
      </c>
    </row>
    <row r="10" spans="1:13" s="1" customFormat="1" ht="15" customHeight="1" x14ac:dyDescent="0.25">
      <c r="A10" s="122" t="s">
        <v>54</v>
      </c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3" s="1" customFormat="1" ht="15" customHeight="1" x14ac:dyDescent="0.25">
      <c r="A11" s="177" t="s">
        <v>0</v>
      </c>
      <c r="B11" s="132" t="s">
        <v>63</v>
      </c>
      <c r="C11" s="133">
        <v>8968861</v>
      </c>
      <c r="D11" s="133">
        <v>2850427</v>
      </c>
      <c r="E11" s="133">
        <f>C11-D11</f>
        <v>6118434</v>
      </c>
      <c r="F11" s="14" t="s">
        <v>15</v>
      </c>
      <c r="G11" s="21">
        <v>0</v>
      </c>
      <c r="H11" s="21">
        <v>0</v>
      </c>
      <c r="I11" s="21">
        <v>2850427</v>
      </c>
      <c r="J11" s="21">
        <v>6118434</v>
      </c>
      <c r="K11" s="21">
        <v>0</v>
      </c>
      <c r="L11" s="34">
        <v>0</v>
      </c>
      <c r="M11" s="18">
        <f>SUM(G11:L11)</f>
        <v>8968861</v>
      </c>
    </row>
    <row r="12" spans="1:13" s="1" customFormat="1" ht="15" customHeight="1" x14ac:dyDescent="0.25">
      <c r="A12" s="84"/>
      <c r="B12" s="113"/>
      <c r="C12" s="80"/>
      <c r="D12" s="80"/>
      <c r="E12" s="80"/>
      <c r="F12" s="11" t="s">
        <v>16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35">
        <v>0</v>
      </c>
      <c r="M12" s="22">
        <f>SUM(G12:L12)</f>
        <v>0</v>
      </c>
    </row>
    <row r="13" spans="1:13" s="1" customFormat="1" ht="15" customHeight="1" thickBot="1" x14ac:dyDescent="0.3">
      <c r="A13" s="85"/>
      <c r="B13" s="114"/>
      <c r="C13" s="81"/>
      <c r="D13" s="81"/>
      <c r="E13" s="81"/>
      <c r="F13" s="23" t="s">
        <v>9</v>
      </c>
      <c r="G13" s="24">
        <f>SUM(G11:G12)</f>
        <v>0</v>
      </c>
      <c r="H13" s="24">
        <f t="shared" ref="H13:M13" si="0">SUM(H11:H12)</f>
        <v>0</v>
      </c>
      <c r="I13" s="24">
        <f t="shared" si="0"/>
        <v>2850427</v>
      </c>
      <c r="J13" s="24">
        <f t="shared" si="0"/>
        <v>6118434</v>
      </c>
      <c r="K13" s="24">
        <f t="shared" si="0"/>
        <v>0</v>
      </c>
      <c r="L13" s="24">
        <f t="shared" si="0"/>
        <v>0</v>
      </c>
      <c r="M13" s="25">
        <f t="shared" si="0"/>
        <v>8968861</v>
      </c>
    </row>
    <row r="14" spans="1:13" s="1" customFormat="1" ht="15" customHeight="1" x14ac:dyDescent="0.25">
      <c r="A14" s="83" t="s">
        <v>1</v>
      </c>
      <c r="B14" s="112" t="s">
        <v>64</v>
      </c>
      <c r="C14" s="79">
        <v>9221544</v>
      </c>
      <c r="D14" s="79">
        <v>3063246</v>
      </c>
      <c r="E14" s="133">
        <f t="shared" ref="E14" si="1">C14-D14</f>
        <v>6158298</v>
      </c>
      <c r="F14" s="12" t="s">
        <v>15</v>
      </c>
      <c r="G14" s="15">
        <v>0</v>
      </c>
      <c r="H14" s="15">
        <v>0</v>
      </c>
      <c r="I14" s="15">
        <v>3063246</v>
      </c>
      <c r="J14" s="15">
        <v>6158298</v>
      </c>
      <c r="K14" s="15">
        <v>0</v>
      </c>
      <c r="L14" s="36">
        <v>0</v>
      </c>
      <c r="M14" s="16">
        <f>SUM(G14:L14)</f>
        <v>9221544</v>
      </c>
    </row>
    <row r="15" spans="1:13" s="1" customFormat="1" ht="15" customHeight="1" x14ac:dyDescent="0.25">
      <c r="A15" s="84"/>
      <c r="B15" s="113"/>
      <c r="C15" s="80"/>
      <c r="D15" s="80"/>
      <c r="E15" s="80"/>
      <c r="F15" s="11" t="s">
        <v>16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0</v>
      </c>
      <c r="M15" s="22">
        <f>SUM(G15:L15)</f>
        <v>0</v>
      </c>
    </row>
    <row r="16" spans="1:13" s="1" customFormat="1" ht="15" customHeight="1" thickBot="1" x14ac:dyDescent="0.3">
      <c r="A16" s="85"/>
      <c r="B16" s="114"/>
      <c r="C16" s="81"/>
      <c r="D16" s="81"/>
      <c r="E16" s="81"/>
      <c r="F16" s="13" t="s">
        <v>9</v>
      </c>
      <c r="G16" s="19">
        <f>SUM(G14:G15)</f>
        <v>0</v>
      </c>
      <c r="H16" s="19">
        <f t="shared" ref="H16" si="2">SUM(H14:H15)</f>
        <v>0</v>
      </c>
      <c r="I16" s="19">
        <f t="shared" ref="I16" si="3">SUM(I14:I15)</f>
        <v>3063246</v>
      </c>
      <c r="J16" s="19">
        <f t="shared" ref="J16" si="4">SUM(J14:J15)</f>
        <v>6158298</v>
      </c>
      <c r="K16" s="19">
        <f t="shared" ref="K16:L16" si="5">SUM(K14:K15)</f>
        <v>0</v>
      </c>
      <c r="L16" s="19">
        <f t="shared" si="5"/>
        <v>0</v>
      </c>
      <c r="M16" s="20">
        <f t="shared" ref="M16" si="6">SUM(M14:M15)</f>
        <v>9221544</v>
      </c>
    </row>
    <row r="17" spans="1:14" s="1" customFormat="1" ht="15" customHeight="1" x14ac:dyDescent="0.25">
      <c r="A17" s="83" t="s">
        <v>2</v>
      </c>
      <c r="B17" s="112" t="s">
        <v>65</v>
      </c>
      <c r="C17" s="79">
        <v>7821602</v>
      </c>
      <c r="D17" s="79">
        <v>2760794</v>
      </c>
      <c r="E17" s="133">
        <f t="shared" ref="E17" si="7">C17-D17</f>
        <v>5060808</v>
      </c>
      <c r="F17" s="12" t="s">
        <v>15</v>
      </c>
      <c r="G17" s="15">
        <v>0</v>
      </c>
      <c r="H17" s="15">
        <v>0</v>
      </c>
      <c r="I17" s="15">
        <v>2760794</v>
      </c>
      <c r="J17" s="15">
        <v>5060808</v>
      </c>
      <c r="K17" s="15">
        <v>0</v>
      </c>
      <c r="L17" s="36">
        <v>0</v>
      </c>
      <c r="M17" s="16">
        <f>SUM(G17:L17)</f>
        <v>7821602</v>
      </c>
    </row>
    <row r="18" spans="1:14" s="1" customFormat="1" ht="15" customHeight="1" x14ac:dyDescent="0.25">
      <c r="A18" s="84"/>
      <c r="B18" s="113"/>
      <c r="C18" s="80"/>
      <c r="D18" s="80"/>
      <c r="E18" s="80"/>
      <c r="F18" s="11" t="s">
        <v>16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0</v>
      </c>
      <c r="M18" s="22">
        <f>SUM(G18:L18)</f>
        <v>0</v>
      </c>
    </row>
    <row r="19" spans="1:14" s="1" customFormat="1" ht="15" customHeight="1" thickBot="1" x14ac:dyDescent="0.3">
      <c r="A19" s="85"/>
      <c r="B19" s="114"/>
      <c r="C19" s="81"/>
      <c r="D19" s="81"/>
      <c r="E19" s="81"/>
      <c r="F19" s="13" t="s">
        <v>9</v>
      </c>
      <c r="G19" s="19">
        <f>SUM(G17:G18)</f>
        <v>0</v>
      </c>
      <c r="H19" s="19">
        <f t="shared" ref="H19:M19" si="8">SUM(H17:H18)</f>
        <v>0</v>
      </c>
      <c r="I19" s="19">
        <f t="shared" si="8"/>
        <v>2760794</v>
      </c>
      <c r="J19" s="19">
        <f t="shared" si="8"/>
        <v>5060808</v>
      </c>
      <c r="K19" s="19">
        <f t="shared" si="8"/>
        <v>0</v>
      </c>
      <c r="L19" s="19">
        <f t="shared" si="8"/>
        <v>0</v>
      </c>
      <c r="M19" s="20">
        <f t="shared" si="8"/>
        <v>7821602</v>
      </c>
    </row>
    <row r="20" spans="1:14" s="1" customFormat="1" ht="15" customHeight="1" x14ac:dyDescent="0.25">
      <c r="A20" s="83" t="s">
        <v>3</v>
      </c>
      <c r="B20" s="76" t="s">
        <v>67</v>
      </c>
      <c r="C20" s="79">
        <v>5023335</v>
      </c>
      <c r="D20" s="79">
        <v>5023335</v>
      </c>
      <c r="E20" s="133">
        <f>C20-D20</f>
        <v>0</v>
      </c>
      <c r="F20" s="12" t="s">
        <v>15</v>
      </c>
      <c r="G20" s="15">
        <v>20250</v>
      </c>
      <c r="H20" s="15">
        <v>0</v>
      </c>
      <c r="I20" s="15">
        <v>0</v>
      </c>
      <c r="J20" s="15">
        <v>4803512</v>
      </c>
      <c r="K20" s="15">
        <v>0</v>
      </c>
      <c r="L20" s="36">
        <v>0</v>
      </c>
      <c r="M20" s="16">
        <f>SUM(G20:L20)</f>
        <v>4823762</v>
      </c>
    </row>
    <row r="21" spans="1:14" s="1" customFormat="1" ht="15" customHeight="1" x14ac:dyDescent="0.25">
      <c r="A21" s="84"/>
      <c r="B21" s="77"/>
      <c r="C21" s="80"/>
      <c r="D21" s="80"/>
      <c r="E21" s="80"/>
      <c r="F21" s="11" t="s">
        <v>16</v>
      </c>
      <c r="G21" s="17">
        <v>176613</v>
      </c>
      <c r="H21" s="17">
        <v>22960</v>
      </c>
      <c r="I21" s="17">
        <v>0</v>
      </c>
      <c r="J21" s="17">
        <v>0</v>
      </c>
      <c r="K21" s="17">
        <v>0</v>
      </c>
      <c r="L21" s="35">
        <v>0</v>
      </c>
      <c r="M21" s="18">
        <f>SUM(G21:L21)</f>
        <v>199573</v>
      </c>
    </row>
    <row r="22" spans="1:14" s="1" customFormat="1" ht="15" customHeight="1" thickBot="1" x14ac:dyDescent="0.3">
      <c r="A22" s="85"/>
      <c r="B22" s="78"/>
      <c r="C22" s="81"/>
      <c r="D22" s="81"/>
      <c r="E22" s="81"/>
      <c r="F22" s="13" t="s">
        <v>9</v>
      </c>
      <c r="G22" s="19">
        <f>SUM(G20:G21)</f>
        <v>196863</v>
      </c>
      <c r="H22" s="19">
        <f t="shared" ref="H22" si="9">SUM(H20:H21)</f>
        <v>22960</v>
      </c>
      <c r="I22" s="19">
        <f t="shared" ref="I22" si="10">SUM(I20:I21)</f>
        <v>0</v>
      </c>
      <c r="J22" s="19">
        <f t="shared" ref="J22" si="11">SUM(J20:J21)</f>
        <v>4803512</v>
      </c>
      <c r="K22" s="19">
        <f t="shared" ref="K22:L22" si="12">SUM(K20:K21)</f>
        <v>0</v>
      </c>
      <c r="L22" s="19">
        <f t="shared" si="12"/>
        <v>0</v>
      </c>
      <c r="M22" s="20">
        <f t="shared" ref="M22" si="13">SUM(M20:M21)</f>
        <v>5023335</v>
      </c>
    </row>
    <row r="23" spans="1:14" s="1" customFormat="1" ht="15" customHeight="1" x14ac:dyDescent="0.25">
      <c r="A23" s="83" t="s">
        <v>4</v>
      </c>
      <c r="B23" s="76" t="s">
        <v>66</v>
      </c>
      <c r="C23" s="79">
        <v>26273766</v>
      </c>
      <c r="D23" s="79">
        <v>26273766</v>
      </c>
      <c r="E23" s="133">
        <f t="shared" ref="E23" si="14">C23-D23</f>
        <v>0</v>
      </c>
      <c r="F23" s="12" t="s">
        <v>15</v>
      </c>
      <c r="G23" s="6">
        <v>51858</v>
      </c>
      <c r="H23" s="7">
        <v>250976</v>
      </c>
      <c r="I23" s="6">
        <v>0</v>
      </c>
      <c r="J23" s="6">
        <v>20551012</v>
      </c>
      <c r="K23" s="15">
        <v>0</v>
      </c>
      <c r="L23" s="36">
        <v>0</v>
      </c>
      <c r="M23" s="16">
        <f>SUM(G23:L23)</f>
        <v>20853846</v>
      </c>
    </row>
    <row r="24" spans="1:14" s="1" customFormat="1" ht="15" customHeight="1" x14ac:dyDescent="0.25">
      <c r="A24" s="84"/>
      <c r="B24" s="77"/>
      <c r="C24" s="80"/>
      <c r="D24" s="80"/>
      <c r="E24" s="80"/>
      <c r="F24" s="11" t="s">
        <v>16</v>
      </c>
      <c r="G24" s="8">
        <v>4785704</v>
      </c>
      <c r="H24" s="9">
        <v>634216</v>
      </c>
      <c r="I24" s="8">
        <v>0</v>
      </c>
      <c r="J24" s="8">
        <v>0</v>
      </c>
      <c r="K24" s="17">
        <v>0</v>
      </c>
      <c r="L24" s="35">
        <v>0</v>
      </c>
      <c r="M24" s="18">
        <f>SUM(G24:L24)</f>
        <v>5419920</v>
      </c>
    </row>
    <row r="25" spans="1:14" s="1" customFormat="1" ht="15" customHeight="1" thickBot="1" x14ac:dyDescent="0.3">
      <c r="A25" s="85"/>
      <c r="B25" s="78"/>
      <c r="C25" s="81"/>
      <c r="D25" s="81"/>
      <c r="E25" s="81"/>
      <c r="F25" s="13" t="s">
        <v>9</v>
      </c>
      <c r="G25" s="19">
        <f>SUM(G23:G24)</f>
        <v>4837562</v>
      </c>
      <c r="H25" s="19">
        <f t="shared" ref="H25" si="15">SUM(H23:H24)</f>
        <v>885192</v>
      </c>
      <c r="I25" s="19">
        <f t="shared" ref="I25" si="16">SUM(I23:I24)</f>
        <v>0</v>
      </c>
      <c r="J25" s="19">
        <f t="shared" ref="J25" si="17">SUM(J23:J24)</f>
        <v>20551012</v>
      </c>
      <c r="K25" s="19">
        <f t="shared" ref="K25:L25" si="18">SUM(K23:K24)</f>
        <v>0</v>
      </c>
      <c r="L25" s="19">
        <f t="shared" si="18"/>
        <v>0</v>
      </c>
      <c r="M25" s="20">
        <f t="shared" ref="M25" si="19">SUM(M23:M24)</f>
        <v>26273766</v>
      </c>
    </row>
    <row r="26" spans="1:14" s="1" customFormat="1" ht="15" customHeight="1" x14ac:dyDescent="0.25">
      <c r="A26" s="83" t="s">
        <v>5</v>
      </c>
      <c r="B26" s="76" t="s">
        <v>48</v>
      </c>
      <c r="C26" s="79">
        <v>2066271</v>
      </c>
      <c r="D26" s="79">
        <v>2066271</v>
      </c>
      <c r="E26" s="133">
        <f t="shared" ref="E26" si="20">C26-D26</f>
        <v>0</v>
      </c>
      <c r="F26" s="12" t="s">
        <v>15</v>
      </c>
      <c r="G26" s="6">
        <v>0</v>
      </c>
      <c r="H26" s="7">
        <v>513083</v>
      </c>
      <c r="I26" s="15">
        <v>0</v>
      </c>
      <c r="J26" s="15">
        <v>0</v>
      </c>
      <c r="K26" s="15">
        <v>0</v>
      </c>
      <c r="L26" s="36">
        <v>0</v>
      </c>
      <c r="M26" s="16">
        <f>SUM(G26:K26)</f>
        <v>513083</v>
      </c>
      <c r="N26" s="69"/>
    </row>
    <row r="27" spans="1:14" s="4" customFormat="1" ht="15" customHeight="1" x14ac:dyDescent="0.25">
      <c r="A27" s="84"/>
      <c r="B27" s="77"/>
      <c r="C27" s="80"/>
      <c r="D27" s="80"/>
      <c r="E27" s="80"/>
      <c r="F27" s="11" t="s">
        <v>16</v>
      </c>
      <c r="G27" s="8">
        <v>1374502</v>
      </c>
      <c r="H27" s="9">
        <v>178686</v>
      </c>
      <c r="I27" s="17">
        <v>0</v>
      </c>
      <c r="J27" s="17">
        <v>0</v>
      </c>
      <c r="K27" s="17">
        <v>0</v>
      </c>
      <c r="L27" s="35">
        <v>0</v>
      </c>
      <c r="M27" s="18">
        <f>SUM(G27:K27)</f>
        <v>1553188</v>
      </c>
      <c r="N27" s="69"/>
    </row>
    <row r="28" spans="1:14" s="4" customFormat="1" ht="15" customHeight="1" thickBot="1" x14ac:dyDescent="0.3">
      <c r="A28" s="85"/>
      <c r="B28" s="78"/>
      <c r="C28" s="81"/>
      <c r="D28" s="81"/>
      <c r="E28" s="81"/>
      <c r="F28" s="13" t="s">
        <v>9</v>
      </c>
      <c r="G28" s="19">
        <f>SUM(G26:G27)</f>
        <v>1374502</v>
      </c>
      <c r="H28" s="19">
        <f t="shared" ref="H28:M28" si="21">SUM(H26:H27)</f>
        <v>691769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20">
        <f t="shared" si="21"/>
        <v>2066271</v>
      </c>
    </row>
    <row r="29" spans="1:14" s="4" customFormat="1" ht="15" customHeight="1" x14ac:dyDescent="0.25">
      <c r="A29" s="83" t="s">
        <v>6</v>
      </c>
      <c r="B29" s="76" t="s">
        <v>47</v>
      </c>
      <c r="C29" s="79">
        <v>126154262</v>
      </c>
      <c r="D29" s="79">
        <v>126154262</v>
      </c>
      <c r="E29" s="133">
        <f t="shared" ref="E29" si="22">C29-D29</f>
        <v>0</v>
      </c>
      <c r="F29" s="12" t="s">
        <v>15</v>
      </c>
      <c r="G29" s="6">
        <v>760000</v>
      </c>
      <c r="H29" s="6">
        <v>98800</v>
      </c>
      <c r="I29" s="6">
        <v>51765495</v>
      </c>
      <c r="J29" s="6">
        <v>0</v>
      </c>
      <c r="K29" s="70">
        <v>27483222</v>
      </c>
      <c r="L29" s="36">
        <v>0</v>
      </c>
      <c r="M29" s="16">
        <f>SUM(G29:K29)</f>
        <v>80107517</v>
      </c>
    </row>
    <row r="30" spans="1:14" s="4" customFormat="1" ht="15" customHeight="1" x14ac:dyDescent="0.25">
      <c r="A30" s="84"/>
      <c r="B30" s="77"/>
      <c r="C30" s="80"/>
      <c r="D30" s="80"/>
      <c r="E30" s="80"/>
      <c r="F30" s="11" t="s">
        <v>16</v>
      </c>
      <c r="G30" s="8">
        <v>37386500</v>
      </c>
      <c r="H30" s="8">
        <v>5160245</v>
      </c>
      <c r="I30" s="8">
        <v>3500000</v>
      </c>
      <c r="J30" s="8">
        <v>0</v>
      </c>
      <c r="K30" s="71">
        <v>0</v>
      </c>
      <c r="L30" s="35">
        <v>0</v>
      </c>
      <c r="M30" s="18">
        <f>SUM(G30:K30)</f>
        <v>46046745</v>
      </c>
    </row>
    <row r="31" spans="1:14" s="4" customFormat="1" ht="15" customHeight="1" thickBot="1" x14ac:dyDescent="0.3">
      <c r="A31" s="85"/>
      <c r="B31" s="78"/>
      <c r="C31" s="81"/>
      <c r="D31" s="81"/>
      <c r="E31" s="81"/>
      <c r="F31" s="13" t="s">
        <v>9</v>
      </c>
      <c r="G31" s="19">
        <f>SUM(G29:G30)</f>
        <v>38146500</v>
      </c>
      <c r="H31" s="19">
        <f t="shared" ref="H31" si="23">SUM(H29:H30)</f>
        <v>5259045</v>
      </c>
      <c r="I31" s="19">
        <f t="shared" ref="I31" si="24">SUM(I29:I30)</f>
        <v>55265495</v>
      </c>
      <c r="J31" s="19">
        <f t="shared" ref="J31" si="25">SUM(J29:J30)</f>
        <v>0</v>
      </c>
      <c r="K31" s="19">
        <f t="shared" ref="K31:L31" si="26">SUM(K29:K30)</f>
        <v>27483222</v>
      </c>
      <c r="L31" s="19">
        <f t="shared" si="26"/>
        <v>0</v>
      </c>
      <c r="M31" s="20">
        <f t="shared" ref="M31" si="27">SUM(M29:M30)</f>
        <v>126154262</v>
      </c>
    </row>
    <row r="32" spans="1:14" s="4" customFormat="1" ht="15" customHeight="1" x14ac:dyDescent="0.25">
      <c r="A32" s="83" t="s">
        <v>7</v>
      </c>
      <c r="B32" s="76" t="s">
        <v>68</v>
      </c>
      <c r="C32" s="79">
        <v>191995</v>
      </c>
      <c r="D32" s="79">
        <v>191995</v>
      </c>
      <c r="E32" s="133">
        <f>C32-D32</f>
        <v>0</v>
      </c>
      <c r="F32" s="12" t="s">
        <v>15</v>
      </c>
      <c r="G32" s="15">
        <v>0</v>
      </c>
      <c r="H32" s="15">
        <v>0</v>
      </c>
      <c r="I32" s="15">
        <v>0</v>
      </c>
      <c r="J32" s="15">
        <v>191995</v>
      </c>
      <c r="K32" s="15">
        <v>0</v>
      </c>
      <c r="L32" s="36">
        <v>0</v>
      </c>
      <c r="M32" s="16">
        <f>SUM(G32:K32)</f>
        <v>191995</v>
      </c>
    </row>
    <row r="33" spans="1:14" s="4" customFormat="1" ht="15" customHeight="1" x14ac:dyDescent="0.25">
      <c r="A33" s="84"/>
      <c r="B33" s="77"/>
      <c r="C33" s="80"/>
      <c r="D33" s="80"/>
      <c r="E33" s="80"/>
      <c r="F33" s="11" t="s">
        <v>16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35">
        <v>0</v>
      </c>
      <c r="M33" s="18">
        <f>SUM(G33:K33)</f>
        <v>0</v>
      </c>
    </row>
    <row r="34" spans="1:14" s="4" customFormat="1" ht="15" customHeight="1" thickBot="1" x14ac:dyDescent="0.3">
      <c r="A34" s="85"/>
      <c r="B34" s="78"/>
      <c r="C34" s="81"/>
      <c r="D34" s="81"/>
      <c r="E34" s="81"/>
      <c r="F34" s="13" t="s">
        <v>9</v>
      </c>
      <c r="G34" s="19">
        <f>SUM(G32:G33)</f>
        <v>0</v>
      </c>
      <c r="H34" s="19">
        <f t="shared" ref="H34" si="28">SUM(H32:H33)</f>
        <v>0</v>
      </c>
      <c r="I34" s="19">
        <f t="shared" ref="I34" si="29">SUM(I32:I33)</f>
        <v>0</v>
      </c>
      <c r="J34" s="19">
        <f t="shared" ref="J34" si="30">SUM(J32:J33)</f>
        <v>191995</v>
      </c>
      <c r="K34" s="19">
        <f t="shared" ref="K34:L34" si="31">SUM(K32:K33)</f>
        <v>0</v>
      </c>
      <c r="L34" s="19">
        <f t="shared" si="31"/>
        <v>0</v>
      </c>
      <c r="M34" s="20">
        <f t="shared" ref="M34" si="32">SUM(M32:M33)</f>
        <v>191995</v>
      </c>
    </row>
    <row r="35" spans="1:14" s="4" customFormat="1" ht="15" customHeight="1" x14ac:dyDescent="0.25">
      <c r="A35" s="83" t="s">
        <v>8</v>
      </c>
      <c r="B35" s="76" t="s">
        <v>69</v>
      </c>
      <c r="C35" s="79">
        <v>283673</v>
      </c>
      <c r="D35" s="79">
        <v>283673</v>
      </c>
      <c r="E35" s="133">
        <f t="shared" ref="E35" si="33">C35-D35</f>
        <v>0</v>
      </c>
      <c r="F35" s="12" t="s">
        <v>15</v>
      </c>
      <c r="G35" s="15">
        <v>0</v>
      </c>
      <c r="H35" s="15">
        <v>0</v>
      </c>
      <c r="I35" s="15">
        <v>0</v>
      </c>
      <c r="J35" s="15">
        <v>283673</v>
      </c>
      <c r="K35" s="15">
        <v>0</v>
      </c>
      <c r="L35" s="36">
        <v>0</v>
      </c>
      <c r="M35" s="16">
        <f>SUM(G35:K35)</f>
        <v>283673</v>
      </c>
    </row>
    <row r="36" spans="1:14" s="4" customFormat="1" ht="15" customHeight="1" x14ac:dyDescent="0.25">
      <c r="A36" s="84"/>
      <c r="B36" s="77"/>
      <c r="C36" s="80"/>
      <c r="D36" s="80"/>
      <c r="E36" s="80"/>
      <c r="F36" s="11" t="s">
        <v>16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5">
        <v>0</v>
      </c>
      <c r="M36" s="18">
        <f>SUM(G36:K36)</f>
        <v>0</v>
      </c>
    </row>
    <row r="37" spans="1:14" s="4" customFormat="1" ht="15" customHeight="1" thickBot="1" x14ac:dyDescent="0.3">
      <c r="A37" s="85"/>
      <c r="B37" s="78"/>
      <c r="C37" s="81"/>
      <c r="D37" s="81"/>
      <c r="E37" s="81"/>
      <c r="F37" s="13" t="s">
        <v>9</v>
      </c>
      <c r="G37" s="19">
        <f>SUM(G35:G36)</f>
        <v>0</v>
      </c>
      <c r="H37" s="19">
        <f t="shared" ref="H37" si="34">SUM(H35:H36)</f>
        <v>0</v>
      </c>
      <c r="I37" s="19">
        <f t="shared" ref="I37" si="35">SUM(I35:I36)</f>
        <v>0</v>
      </c>
      <c r="J37" s="19">
        <f t="shared" ref="J37" si="36">SUM(J35:J36)</f>
        <v>283673</v>
      </c>
      <c r="K37" s="19">
        <f t="shared" ref="K37:L37" si="37">SUM(K35:K36)</f>
        <v>0</v>
      </c>
      <c r="L37" s="19">
        <f t="shared" si="37"/>
        <v>0</v>
      </c>
      <c r="M37" s="20">
        <f t="shared" ref="M37" si="38">SUM(M35:M36)</f>
        <v>283673</v>
      </c>
    </row>
    <row r="38" spans="1:14" s="4" customFormat="1" ht="15" customHeight="1" x14ac:dyDescent="0.25">
      <c r="A38" s="83" t="s">
        <v>11</v>
      </c>
      <c r="B38" s="76" t="s">
        <v>70</v>
      </c>
      <c r="C38" s="79">
        <v>42397</v>
      </c>
      <c r="D38" s="79">
        <v>42397</v>
      </c>
      <c r="E38" s="133">
        <f t="shared" ref="E38" si="39">C38-D38</f>
        <v>0</v>
      </c>
      <c r="F38" s="12" t="s">
        <v>15</v>
      </c>
      <c r="G38" s="15">
        <v>0</v>
      </c>
      <c r="H38" s="15">
        <v>0</v>
      </c>
      <c r="I38" s="15">
        <v>0</v>
      </c>
      <c r="J38" s="15">
        <v>42397</v>
      </c>
      <c r="K38" s="15">
        <v>0</v>
      </c>
      <c r="L38" s="15">
        <v>0</v>
      </c>
      <c r="M38" s="16">
        <f>SUM(G38:K38)</f>
        <v>42397</v>
      </c>
    </row>
    <row r="39" spans="1:14" s="4" customFormat="1" ht="15" customHeight="1" x14ac:dyDescent="0.25">
      <c r="A39" s="84"/>
      <c r="B39" s="77"/>
      <c r="C39" s="80"/>
      <c r="D39" s="80"/>
      <c r="E39" s="80"/>
      <c r="F39" s="11" t="s">
        <v>16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8">
        <f>SUM(G39:K39)</f>
        <v>0</v>
      </c>
    </row>
    <row r="40" spans="1:14" s="4" customFormat="1" ht="15" customHeight="1" thickBot="1" x14ac:dyDescent="0.3">
      <c r="A40" s="85"/>
      <c r="B40" s="78"/>
      <c r="C40" s="81"/>
      <c r="D40" s="81"/>
      <c r="E40" s="81"/>
      <c r="F40" s="13" t="s">
        <v>9</v>
      </c>
      <c r="G40" s="19">
        <f>SUM(G38:G39)</f>
        <v>0</v>
      </c>
      <c r="H40" s="19">
        <f t="shared" ref="H40" si="40">SUM(H38:H39)</f>
        <v>0</v>
      </c>
      <c r="I40" s="19">
        <f t="shared" ref="I40" si="41">SUM(I38:I39)</f>
        <v>0</v>
      </c>
      <c r="J40" s="19">
        <f t="shared" ref="J40" si="42">SUM(J38:J39)</f>
        <v>42397</v>
      </c>
      <c r="K40" s="19">
        <f t="shared" ref="K40:L40" si="43">SUM(K38:K39)</f>
        <v>0</v>
      </c>
      <c r="L40" s="19">
        <f t="shared" si="43"/>
        <v>0</v>
      </c>
      <c r="M40" s="20">
        <f t="shared" ref="M40" si="44">SUM(M38:M39)</f>
        <v>42397</v>
      </c>
    </row>
    <row r="41" spans="1:14" s="4" customFormat="1" ht="15" customHeight="1" x14ac:dyDescent="0.25">
      <c r="A41" s="83" t="s">
        <v>12</v>
      </c>
      <c r="B41" s="109" t="s">
        <v>71</v>
      </c>
      <c r="C41" s="79">
        <v>2000000</v>
      </c>
      <c r="D41" s="79">
        <v>2000000</v>
      </c>
      <c r="E41" s="133">
        <f t="shared" ref="E41" si="45">C41-D41</f>
        <v>0</v>
      </c>
      <c r="F41" s="72" t="s">
        <v>15</v>
      </c>
      <c r="G41" s="73">
        <v>300000</v>
      </c>
      <c r="H41" s="73">
        <v>39000</v>
      </c>
      <c r="I41" s="74">
        <v>1661000</v>
      </c>
      <c r="J41" s="15">
        <v>0</v>
      </c>
      <c r="K41" s="15">
        <v>0</v>
      </c>
      <c r="L41" s="15">
        <v>0</v>
      </c>
      <c r="M41" s="16">
        <f>SUM(G41:K41)</f>
        <v>2000000</v>
      </c>
    </row>
    <row r="42" spans="1:14" s="4" customFormat="1" ht="15" customHeight="1" x14ac:dyDescent="0.25">
      <c r="A42" s="84"/>
      <c r="B42" s="110"/>
      <c r="C42" s="80"/>
      <c r="D42" s="80"/>
      <c r="E42" s="80"/>
      <c r="F42" s="11" t="s">
        <v>16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8">
        <f>SUM(G42:K42)</f>
        <v>0</v>
      </c>
    </row>
    <row r="43" spans="1:14" s="4" customFormat="1" ht="15" customHeight="1" thickBot="1" x14ac:dyDescent="0.3">
      <c r="A43" s="85"/>
      <c r="B43" s="111"/>
      <c r="C43" s="81"/>
      <c r="D43" s="81"/>
      <c r="E43" s="81"/>
      <c r="F43" s="13" t="s">
        <v>9</v>
      </c>
      <c r="G43" s="19">
        <f>SUM(G41:G42)</f>
        <v>300000</v>
      </c>
      <c r="H43" s="19">
        <f t="shared" ref="H43" si="46">SUM(H41:H42)</f>
        <v>39000</v>
      </c>
      <c r="I43" s="19">
        <f t="shared" ref="I43" si="47">SUM(I41:I42)</f>
        <v>1661000</v>
      </c>
      <c r="J43" s="19">
        <f t="shared" ref="J43" si="48">SUM(J41:J42)</f>
        <v>0</v>
      </c>
      <c r="K43" s="19">
        <f t="shared" ref="K43:L43" si="49">SUM(K41:K42)</f>
        <v>0</v>
      </c>
      <c r="L43" s="19">
        <f t="shared" si="49"/>
        <v>0</v>
      </c>
      <c r="M43" s="20">
        <f t="shared" ref="M43" si="50">SUM(M41:M42)</f>
        <v>2000000</v>
      </c>
    </row>
    <row r="44" spans="1:14" s="4" customFormat="1" ht="17.100000000000001" customHeight="1" x14ac:dyDescent="0.25">
      <c r="A44" s="83" t="s">
        <v>13</v>
      </c>
      <c r="B44" s="109" t="s">
        <v>72</v>
      </c>
      <c r="C44" s="79">
        <v>2999501</v>
      </c>
      <c r="D44" s="79">
        <v>2999501</v>
      </c>
      <c r="E44" s="133">
        <f>C44-D44</f>
        <v>0</v>
      </c>
      <c r="F44" s="12" t="s">
        <v>15</v>
      </c>
      <c r="G44" s="15">
        <v>2170154</v>
      </c>
      <c r="H44" s="15">
        <v>101926</v>
      </c>
      <c r="I44" s="15">
        <v>727421</v>
      </c>
      <c r="J44" s="15">
        <v>0</v>
      </c>
      <c r="K44" s="15">
        <v>0</v>
      </c>
      <c r="L44" s="15">
        <v>0</v>
      </c>
      <c r="M44" s="16">
        <f>SUM(G44:K44)</f>
        <v>2999501</v>
      </c>
      <c r="N44" s="82"/>
    </row>
    <row r="45" spans="1:14" s="4" customFormat="1" ht="17.100000000000001" customHeight="1" x14ac:dyDescent="0.25">
      <c r="A45" s="84"/>
      <c r="B45" s="110"/>
      <c r="C45" s="80"/>
      <c r="D45" s="80"/>
      <c r="E45" s="80"/>
      <c r="F45" s="11" t="s">
        <v>16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8">
        <f>SUM(G45:K45)</f>
        <v>0</v>
      </c>
      <c r="N45" s="82"/>
    </row>
    <row r="46" spans="1:14" s="4" customFormat="1" ht="17.100000000000001" customHeight="1" thickBot="1" x14ac:dyDescent="0.3">
      <c r="A46" s="85"/>
      <c r="B46" s="111"/>
      <c r="C46" s="81"/>
      <c r="D46" s="81"/>
      <c r="E46" s="81"/>
      <c r="F46" s="13" t="s">
        <v>9</v>
      </c>
      <c r="G46" s="19">
        <f>SUM(G44:G45)</f>
        <v>2170154</v>
      </c>
      <c r="H46" s="19">
        <f t="shared" ref="H46" si="51">SUM(H44:H45)</f>
        <v>101926</v>
      </c>
      <c r="I46" s="19">
        <f t="shared" ref="I46" si="52">SUM(I44:I45)</f>
        <v>727421</v>
      </c>
      <c r="J46" s="19">
        <f t="shared" ref="J46" si="53">SUM(J44:J45)</f>
        <v>0</v>
      </c>
      <c r="K46" s="19">
        <f t="shared" ref="K46:L46" si="54">SUM(K44:K45)</f>
        <v>0</v>
      </c>
      <c r="L46" s="19">
        <f t="shared" si="54"/>
        <v>0</v>
      </c>
      <c r="M46" s="20">
        <f t="shared" ref="M46" si="55">SUM(M44:M45)</f>
        <v>2999501</v>
      </c>
    </row>
    <row r="47" spans="1:14" s="4" customFormat="1" ht="15" customHeight="1" x14ac:dyDescent="0.25">
      <c r="A47" s="83" t="s">
        <v>22</v>
      </c>
      <c r="B47" s="106" t="s">
        <v>73</v>
      </c>
      <c r="C47" s="79">
        <v>3500000</v>
      </c>
      <c r="D47" s="79">
        <v>3500000</v>
      </c>
      <c r="E47" s="133">
        <f t="shared" ref="E47" si="56">C47-D47</f>
        <v>0</v>
      </c>
      <c r="F47" s="12" t="s">
        <v>15</v>
      </c>
      <c r="G47" s="15">
        <v>432900</v>
      </c>
      <c r="H47" s="15">
        <v>67100</v>
      </c>
      <c r="I47" s="15">
        <v>3000000</v>
      </c>
      <c r="J47" s="15">
        <v>0</v>
      </c>
      <c r="K47" s="15">
        <v>0</v>
      </c>
      <c r="L47" s="15">
        <v>0</v>
      </c>
      <c r="M47" s="16">
        <f>SUM(G47:K47)</f>
        <v>3500000</v>
      </c>
    </row>
    <row r="48" spans="1:14" s="4" customFormat="1" ht="15" customHeight="1" x14ac:dyDescent="0.25">
      <c r="A48" s="84"/>
      <c r="B48" s="107"/>
      <c r="C48" s="80"/>
      <c r="D48" s="80"/>
      <c r="E48" s="80"/>
      <c r="F48" s="11" t="s">
        <v>16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8">
        <f>SUM(G48:K48)</f>
        <v>0</v>
      </c>
    </row>
    <row r="49" spans="1:13" s="4" customFormat="1" ht="15" customHeight="1" thickBot="1" x14ac:dyDescent="0.3">
      <c r="A49" s="85"/>
      <c r="B49" s="108"/>
      <c r="C49" s="81"/>
      <c r="D49" s="81"/>
      <c r="E49" s="81"/>
      <c r="F49" s="13" t="s">
        <v>9</v>
      </c>
      <c r="G49" s="19">
        <f>SUM(G47:G48)</f>
        <v>432900</v>
      </c>
      <c r="H49" s="19">
        <f t="shared" ref="H49" si="57">SUM(H47:H48)</f>
        <v>67100</v>
      </c>
      <c r="I49" s="19">
        <f t="shared" ref="I49" si="58">SUM(I47:I48)</f>
        <v>3000000</v>
      </c>
      <c r="J49" s="19">
        <f t="shared" ref="J49" si="59">SUM(J47:J48)</f>
        <v>0</v>
      </c>
      <c r="K49" s="19">
        <f t="shared" ref="K49:L49" si="60">SUM(K47:K48)</f>
        <v>0</v>
      </c>
      <c r="L49" s="19">
        <f t="shared" si="60"/>
        <v>0</v>
      </c>
      <c r="M49" s="20">
        <f t="shared" ref="M49" si="61">SUM(M47:M48)</f>
        <v>3500000</v>
      </c>
    </row>
    <row r="50" spans="1:13" s="4" customFormat="1" ht="15" customHeight="1" x14ac:dyDescent="0.25">
      <c r="A50" s="83" t="s">
        <v>23</v>
      </c>
      <c r="B50" s="76" t="s">
        <v>74</v>
      </c>
      <c r="C50" s="79">
        <v>12444000</v>
      </c>
      <c r="D50" s="79">
        <v>12444000</v>
      </c>
      <c r="E50" s="133">
        <f t="shared" ref="E50" si="62">C50-D50</f>
        <v>0</v>
      </c>
      <c r="F50" s="12" t="s">
        <v>15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12444000</v>
      </c>
      <c r="M50" s="16">
        <f>SUM(G50:L50)</f>
        <v>12444000</v>
      </c>
    </row>
    <row r="51" spans="1:13" s="4" customFormat="1" ht="15" customHeight="1" x14ac:dyDescent="0.25">
      <c r="A51" s="84"/>
      <c r="B51" s="77"/>
      <c r="C51" s="80"/>
      <c r="D51" s="80"/>
      <c r="E51" s="80"/>
      <c r="F51" s="11" t="s">
        <v>16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8">
        <f>SUM(G51:K51)</f>
        <v>0</v>
      </c>
    </row>
    <row r="52" spans="1:13" s="4" customFormat="1" ht="15" customHeight="1" thickBot="1" x14ac:dyDescent="0.3">
      <c r="A52" s="85"/>
      <c r="B52" s="78"/>
      <c r="C52" s="81"/>
      <c r="D52" s="81"/>
      <c r="E52" s="81"/>
      <c r="F52" s="13" t="s">
        <v>9</v>
      </c>
      <c r="G52" s="19">
        <f>SUM(G50:G51)</f>
        <v>0</v>
      </c>
      <c r="H52" s="19">
        <f t="shared" ref="H52" si="63">SUM(H50:H51)</f>
        <v>0</v>
      </c>
      <c r="I52" s="19">
        <f t="shared" ref="I52" si="64">SUM(I50:I51)</f>
        <v>0</v>
      </c>
      <c r="J52" s="19">
        <f t="shared" ref="J52" si="65">SUM(J50:J51)</f>
        <v>0</v>
      </c>
      <c r="K52" s="19">
        <f t="shared" ref="K52:L52" si="66">SUM(K50:K51)</f>
        <v>0</v>
      </c>
      <c r="L52" s="19">
        <f t="shared" si="66"/>
        <v>12444000</v>
      </c>
      <c r="M52" s="20">
        <f>SUM(M50:M51)</f>
        <v>12444000</v>
      </c>
    </row>
    <row r="53" spans="1:13" s="4" customFormat="1" ht="15" customHeight="1" x14ac:dyDescent="0.25">
      <c r="A53" s="83" t="s">
        <v>24</v>
      </c>
      <c r="B53" s="86" t="s">
        <v>58</v>
      </c>
      <c r="C53" s="79">
        <v>2000000</v>
      </c>
      <c r="D53" s="79">
        <v>2000000</v>
      </c>
      <c r="E53" s="133">
        <f t="shared" ref="E53" si="67">C53-D53</f>
        <v>0</v>
      </c>
      <c r="F53" s="12" t="s">
        <v>15</v>
      </c>
      <c r="G53" s="15">
        <v>0</v>
      </c>
      <c r="H53" s="15">
        <v>0</v>
      </c>
      <c r="I53" s="15">
        <v>0</v>
      </c>
      <c r="J53" s="15">
        <v>2000000</v>
      </c>
      <c r="K53" s="15">
        <v>0</v>
      </c>
      <c r="L53" s="15">
        <v>0</v>
      </c>
      <c r="M53" s="16">
        <f>SUM(G53:K53)</f>
        <v>2000000</v>
      </c>
    </row>
    <row r="54" spans="1:13" s="4" customFormat="1" ht="15" customHeight="1" x14ac:dyDescent="0.25">
      <c r="A54" s="84"/>
      <c r="B54" s="87"/>
      <c r="C54" s="80"/>
      <c r="D54" s="80"/>
      <c r="E54" s="80"/>
      <c r="F54" s="11" t="s">
        <v>16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f>SUM(G54:K54)</f>
        <v>0</v>
      </c>
    </row>
    <row r="55" spans="1:13" s="4" customFormat="1" ht="15" customHeight="1" thickBot="1" x14ac:dyDescent="0.3">
      <c r="A55" s="85"/>
      <c r="B55" s="88"/>
      <c r="C55" s="81"/>
      <c r="D55" s="81"/>
      <c r="E55" s="81"/>
      <c r="F55" s="13" t="s">
        <v>9</v>
      </c>
      <c r="G55" s="19">
        <f>SUM(G53:G54)</f>
        <v>0</v>
      </c>
      <c r="H55" s="19">
        <f t="shared" ref="H55" si="68">SUM(H53:H54)</f>
        <v>0</v>
      </c>
      <c r="I55" s="19">
        <f t="shared" ref="I55" si="69">SUM(I53:I54)</f>
        <v>0</v>
      </c>
      <c r="J55" s="19">
        <f t="shared" ref="J55" si="70">SUM(J53:J54)</f>
        <v>2000000</v>
      </c>
      <c r="K55" s="19">
        <f t="shared" ref="K55:L55" si="71">SUM(K53:K54)</f>
        <v>0</v>
      </c>
      <c r="L55" s="19">
        <f t="shared" si="71"/>
        <v>0</v>
      </c>
      <c r="M55" s="20">
        <f t="shared" ref="M55" si="72">SUM(M53:M54)</f>
        <v>2000000</v>
      </c>
    </row>
    <row r="56" spans="1:13" s="4" customFormat="1" ht="17.100000000000001" customHeight="1" x14ac:dyDescent="0.25">
      <c r="A56" s="83" t="s">
        <v>25</v>
      </c>
      <c r="B56" s="86" t="s">
        <v>59</v>
      </c>
      <c r="C56" s="79">
        <v>250000</v>
      </c>
      <c r="D56" s="79">
        <v>250000</v>
      </c>
      <c r="E56" s="133">
        <f>C56-D56</f>
        <v>0</v>
      </c>
      <c r="F56" s="12" t="s">
        <v>15</v>
      </c>
      <c r="G56" s="15">
        <v>0</v>
      </c>
      <c r="H56" s="15">
        <v>0</v>
      </c>
      <c r="I56" s="15">
        <v>0</v>
      </c>
      <c r="J56" s="15">
        <v>250000</v>
      </c>
      <c r="K56" s="15">
        <v>0</v>
      </c>
      <c r="L56" s="15">
        <v>0</v>
      </c>
      <c r="M56" s="16">
        <f>SUM(G56:K56)</f>
        <v>250000</v>
      </c>
    </row>
    <row r="57" spans="1:13" s="4" customFormat="1" ht="17.100000000000001" customHeight="1" x14ac:dyDescent="0.25">
      <c r="A57" s="84"/>
      <c r="B57" s="87"/>
      <c r="C57" s="80"/>
      <c r="D57" s="80"/>
      <c r="E57" s="80"/>
      <c r="F57" s="11" t="s">
        <v>16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8">
        <f>SUM(G57:K57)</f>
        <v>0</v>
      </c>
    </row>
    <row r="58" spans="1:13" s="4" customFormat="1" ht="17.100000000000001" customHeight="1" thickBot="1" x14ac:dyDescent="0.3">
      <c r="A58" s="85"/>
      <c r="B58" s="88"/>
      <c r="C58" s="81"/>
      <c r="D58" s="81"/>
      <c r="E58" s="81"/>
      <c r="F58" s="13" t="s">
        <v>9</v>
      </c>
      <c r="G58" s="19">
        <f>SUM(G56:G57)</f>
        <v>0</v>
      </c>
      <c r="H58" s="19">
        <f t="shared" ref="H58" si="73">SUM(H56:H57)</f>
        <v>0</v>
      </c>
      <c r="I58" s="19">
        <f t="shared" ref="I58" si="74">SUM(I56:I57)</f>
        <v>0</v>
      </c>
      <c r="J58" s="19">
        <f t="shared" ref="J58" si="75">SUM(J56:J57)</f>
        <v>250000</v>
      </c>
      <c r="K58" s="19">
        <f t="shared" ref="K58:L58" si="76">SUM(K56:K57)</f>
        <v>0</v>
      </c>
      <c r="L58" s="19">
        <f t="shared" si="76"/>
        <v>0</v>
      </c>
      <c r="M58" s="20">
        <f t="shared" ref="M58" si="77">SUM(M56:M57)</f>
        <v>250000</v>
      </c>
    </row>
    <row r="59" spans="1:13" s="4" customFormat="1" ht="15" customHeight="1" x14ac:dyDescent="0.25">
      <c r="A59" s="83" t="s">
        <v>26</v>
      </c>
      <c r="B59" s="95" t="s">
        <v>45</v>
      </c>
      <c r="C59" s="89">
        <v>6000000</v>
      </c>
      <c r="D59" s="79">
        <v>4000000</v>
      </c>
      <c r="E59" s="133">
        <f t="shared" ref="E59" si="78">C59-D59</f>
        <v>2000000</v>
      </c>
      <c r="F59" s="12" t="s">
        <v>15</v>
      </c>
      <c r="G59" s="15">
        <v>0</v>
      </c>
      <c r="H59" s="15">
        <v>0</v>
      </c>
      <c r="I59" s="15">
        <v>0</v>
      </c>
      <c r="J59" s="15">
        <v>6000000</v>
      </c>
      <c r="K59" s="15">
        <v>0</v>
      </c>
      <c r="L59" s="15">
        <v>0</v>
      </c>
      <c r="M59" s="16">
        <f>SUM(G59:K59)</f>
        <v>6000000</v>
      </c>
    </row>
    <row r="60" spans="1:13" s="4" customFormat="1" ht="15" customHeight="1" x14ac:dyDescent="0.25">
      <c r="A60" s="84"/>
      <c r="B60" s="96"/>
      <c r="C60" s="90"/>
      <c r="D60" s="80"/>
      <c r="E60" s="80"/>
      <c r="F60" s="11" t="s">
        <v>16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8">
        <f>SUM(G60:K60)</f>
        <v>0</v>
      </c>
    </row>
    <row r="61" spans="1:13" s="4" customFormat="1" ht="15" customHeight="1" thickBot="1" x14ac:dyDescent="0.3">
      <c r="A61" s="85"/>
      <c r="B61" s="97"/>
      <c r="C61" s="91"/>
      <c r="D61" s="81"/>
      <c r="E61" s="81"/>
      <c r="F61" s="13" t="s">
        <v>9</v>
      </c>
      <c r="G61" s="19">
        <f>SUM(G59:G60)</f>
        <v>0</v>
      </c>
      <c r="H61" s="19">
        <f t="shared" ref="H61" si="79">SUM(H59:H60)</f>
        <v>0</v>
      </c>
      <c r="I61" s="19">
        <f t="shared" ref="I61" si="80">SUM(I59:I60)</f>
        <v>0</v>
      </c>
      <c r="J61" s="19">
        <f t="shared" ref="J61" si="81">SUM(J59:J60)</f>
        <v>6000000</v>
      </c>
      <c r="K61" s="19">
        <f t="shared" ref="K61:L61" si="82">SUM(K59:K60)</f>
        <v>0</v>
      </c>
      <c r="L61" s="19">
        <f t="shared" si="82"/>
        <v>0</v>
      </c>
      <c r="M61" s="20">
        <f t="shared" ref="M61" si="83">SUM(M59:M60)</f>
        <v>6000000</v>
      </c>
    </row>
    <row r="62" spans="1:13" s="4" customFormat="1" ht="17.100000000000001" customHeight="1" x14ac:dyDescent="0.25">
      <c r="A62" s="83" t="s">
        <v>27</v>
      </c>
      <c r="B62" s="98" t="s">
        <v>77</v>
      </c>
      <c r="C62" s="79">
        <v>1054500</v>
      </c>
      <c r="D62" s="79">
        <v>1054500</v>
      </c>
      <c r="E62" s="133">
        <f t="shared" ref="E62" si="84">C62-D62</f>
        <v>0</v>
      </c>
      <c r="F62" s="12" t="s">
        <v>15</v>
      </c>
      <c r="G62" s="15">
        <v>0</v>
      </c>
      <c r="H62" s="15">
        <v>0</v>
      </c>
      <c r="I62" s="15">
        <v>1054500</v>
      </c>
      <c r="J62" s="15">
        <v>0</v>
      </c>
      <c r="K62" s="15">
        <v>0</v>
      </c>
      <c r="L62" s="15">
        <v>0</v>
      </c>
      <c r="M62" s="16">
        <f>SUM(G62:K62)</f>
        <v>1054500</v>
      </c>
    </row>
    <row r="63" spans="1:13" s="4" customFormat="1" ht="17.100000000000001" customHeight="1" x14ac:dyDescent="0.25">
      <c r="A63" s="84"/>
      <c r="B63" s="93"/>
      <c r="C63" s="80"/>
      <c r="D63" s="80"/>
      <c r="E63" s="80"/>
      <c r="F63" s="11" t="s">
        <v>16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f>SUM(G63:K63)</f>
        <v>0</v>
      </c>
    </row>
    <row r="64" spans="1:13" s="4" customFormat="1" ht="17.100000000000001" customHeight="1" thickBot="1" x14ac:dyDescent="0.3">
      <c r="A64" s="85"/>
      <c r="B64" s="94"/>
      <c r="C64" s="81"/>
      <c r="D64" s="81"/>
      <c r="E64" s="81"/>
      <c r="F64" s="13" t="s">
        <v>9</v>
      </c>
      <c r="G64" s="19">
        <f>SUM(G62:G63)</f>
        <v>0</v>
      </c>
      <c r="H64" s="19">
        <f t="shared" ref="H64" si="85">SUM(H62:H63)</f>
        <v>0</v>
      </c>
      <c r="I64" s="19">
        <f t="shared" ref="I64" si="86">SUM(I62:I63)</f>
        <v>1054500</v>
      </c>
      <c r="J64" s="19">
        <f t="shared" ref="J64" si="87">SUM(J62:J63)</f>
        <v>0</v>
      </c>
      <c r="K64" s="19">
        <f t="shared" ref="K64:L64" si="88">SUM(K62:K63)</f>
        <v>0</v>
      </c>
      <c r="L64" s="19">
        <f t="shared" si="88"/>
        <v>0</v>
      </c>
      <c r="M64" s="20">
        <f t="shared" ref="M64" si="89">SUM(M62:M63)</f>
        <v>1054500</v>
      </c>
    </row>
    <row r="65" spans="1:14" s="4" customFormat="1" ht="15" customHeight="1" x14ac:dyDescent="0.25">
      <c r="A65" s="83" t="s">
        <v>28</v>
      </c>
      <c r="B65" s="92" t="s">
        <v>78</v>
      </c>
      <c r="C65" s="79">
        <v>50000</v>
      </c>
      <c r="D65" s="79">
        <v>50000</v>
      </c>
      <c r="E65" s="133">
        <f t="shared" ref="E65" si="90">C65-D65</f>
        <v>0</v>
      </c>
      <c r="F65" s="12" t="s">
        <v>15</v>
      </c>
      <c r="G65" s="15">
        <v>0</v>
      </c>
      <c r="H65" s="15">
        <v>0</v>
      </c>
      <c r="I65" s="15">
        <v>50000</v>
      </c>
      <c r="J65" s="15">
        <v>0</v>
      </c>
      <c r="K65" s="15">
        <v>0</v>
      </c>
      <c r="L65" s="15">
        <v>0</v>
      </c>
      <c r="M65" s="16">
        <f>SUM(G65:L65)</f>
        <v>50000</v>
      </c>
    </row>
    <row r="66" spans="1:14" s="4" customFormat="1" ht="15" customHeight="1" x14ac:dyDescent="0.25">
      <c r="A66" s="84"/>
      <c r="B66" s="93"/>
      <c r="C66" s="80"/>
      <c r="D66" s="80"/>
      <c r="E66" s="80"/>
      <c r="F66" s="11" t="s">
        <v>16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f>SUM(G66:K66)</f>
        <v>0</v>
      </c>
    </row>
    <row r="67" spans="1:14" s="4" customFormat="1" ht="15" customHeight="1" thickBot="1" x14ac:dyDescent="0.3">
      <c r="A67" s="85"/>
      <c r="B67" s="94"/>
      <c r="C67" s="81"/>
      <c r="D67" s="81"/>
      <c r="E67" s="81"/>
      <c r="F67" s="13" t="s">
        <v>9</v>
      </c>
      <c r="G67" s="19">
        <f>SUM(G65:G66)</f>
        <v>0</v>
      </c>
      <c r="H67" s="19">
        <f t="shared" ref="H67" si="91">SUM(H65:H66)</f>
        <v>0</v>
      </c>
      <c r="I67" s="19">
        <f t="shared" ref="I67" si="92">SUM(I65:I66)</f>
        <v>50000</v>
      </c>
      <c r="J67" s="19">
        <f t="shared" ref="J67" si="93">SUM(J65:J66)</f>
        <v>0</v>
      </c>
      <c r="K67" s="19">
        <f t="shared" ref="K67:L67" si="94">SUM(K65:K66)</f>
        <v>0</v>
      </c>
      <c r="L67" s="19">
        <f t="shared" si="94"/>
        <v>0</v>
      </c>
      <c r="M67" s="20">
        <f t="shared" ref="M67" si="95">SUM(M65:M66)</f>
        <v>50000</v>
      </c>
    </row>
    <row r="68" spans="1:14" s="4" customFormat="1" ht="15" customHeight="1" x14ac:dyDescent="0.25">
      <c r="A68" s="83" t="s">
        <v>29</v>
      </c>
      <c r="B68" s="76" t="s">
        <v>79</v>
      </c>
      <c r="C68" s="79">
        <v>50000</v>
      </c>
      <c r="D68" s="79">
        <v>50000</v>
      </c>
      <c r="E68" s="133">
        <f>C68-D68</f>
        <v>0</v>
      </c>
      <c r="F68" s="12" t="s">
        <v>15</v>
      </c>
      <c r="G68" s="15">
        <v>0</v>
      </c>
      <c r="H68" s="15">
        <v>0</v>
      </c>
      <c r="I68" s="15">
        <v>50000</v>
      </c>
      <c r="J68" s="15">
        <v>0</v>
      </c>
      <c r="K68" s="15">
        <v>0</v>
      </c>
      <c r="L68" s="15">
        <v>0</v>
      </c>
      <c r="M68" s="16">
        <f>SUM(G68:K68)</f>
        <v>50000</v>
      </c>
    </row>
    <row r="69" spans="1:14" s="4" customFormat="1" ht="15" customHeight="1" x14ac:dyDescent="0.25">
      <c r="A69" s="84"/>
      <c r="B69" s="77"/>
      <c r="C69" s="80"/>
      <c r="D69" s="80"/>
      <c r="E69" s="80"/>
      <c r="F69" s="11" t="s">
        <v>16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f>SUM(G69:K69)</f>
        <v>0</v>
      </c>
    </row>
    <row r="70" spans="1:14" s="4" customFormat="1" ht="15" customHeight="1" thickBot="1" x14ac:dyDescent="0.3">
      <c r="A70" s="85"/>
      <c r="B70" s="78"/>
      <c r="C70" s="81"/>
      <c r="D70" s="81"/>
      <c r="E70" s="81"/>
      <c r="F70" s="13" t="s">
        <v>9</v>
      </c>
      <c r="G70" s="19">
        <f>SUM(G68:G69)</f>
        <v>0</v>
      </c>
      <c r="H70" s="19">
        <f t="shared" ref="H70:M70" si="96">SUM(H68:H69)</f>
        <v>0</v>
      </c>
      <c r="I70" s="19">
        <f t="shared" si="96"/>
        <v>50000</v>
      </c>
      <c r="J70" s="19">
        <f t="shared" si="96"/>
        <v>0</v>
      </c>
      <c r="K70" s="19">
        <f t="shared" si="96"/>
        <v>0</v>
      </c>
      <c r="L70" s="19">
        <f t="shared" si="96"/>
        <v>0</v>
      </c>
      <c r="M70" s="20">
        <f t="shared" si="96"/>
        <v>50000</v>
      </c>
    </row>
    <row r="71" spans="1:14" s="4" customFormat="1" ht="15" customHeight="1" x14ac:dyDescent="0.25">
      <c r="A71" s="83" t="s">
        <v>30</v>
      </c>
      <c r="B71" s="76" t="s">
        <v>46</v>
      </c>
      <c r="C71" s="79">
        <v>113000</v>
      </c>
      <c r="D71" s="79">
        <v>113000</v>
      </c>
      <c r="E71" s="133">
        <f t="shared" ref="E71" si="97">C71-D71</f>
        <v>0</v>
      </c>
      <c r="F71" s="12" t="s">
        <v>15</v>
      </c>
      <c r="G71" s="15">
        <v>100000</v>
      </c>
      <c r="H71" s="15">
        <v>13000</v>
      </c>
      <c r="I71" s="15">
        <v>0</v>
      </c>
      <c r="J71" s="15">
        <v>0</v>
      </c>
      <c r="K71" s="15">
        <v>0</v>
      </c>
      <c r="L71" s="15">
        <v>0</v>
      </c>
      <c r="M71" s="16">
        <f>SUM(G71:K71)</f>
        <v>113000</v>
      </c>
    </row>
    <row r="72" spans="1:14" s="4" customFormat="1" ht="15" customHeight="1" x14ac:dyDescent="0.25">
      <c r="A72" s="84"/>
      <c r="B72" s="77"/>
      <c r="C72" s="80"/>
      <c r="D72" s="80"/>
      <c r="E72" s="80"/>
      <c r="F72" s="11" t="s">
        <v>16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f>SUM(G72:K72)</f>
        <v>0</v>
      </c>
    </row>
    <row r="73" spans="1:14" s="4" customFormat="1" ht="15" customHeight="1" thickBot="1" x14ac:dyDescent="0.3">
      <c r="A73" s="85"/>
      <c r="B73" s="78"/>
      <c r="C73" s="81"/>
      <c r="D73" s="81"/>
      <c r="E73" s="81"/>
      <c r="F73" s="13" t="s">
        <v>9</v>
      </c>
      <c r="G73" s="19">
        <f>SUM(G71:G72)</f>
        <v>100000</v>
      </c>
      <c r="H73" s="19">
        <f t="shared" ref="H73" si="98">SUM(H71:H72)</f>
        <v>13000</v>
      </c>
      <c r="I73" s="19">
        <f t="shared" ref="I73" si="99">SUM(I71:I72)</f>
        <v>0</v>
      </c>
      <c r="J73" s="19">
        <f t="shared" ref="J73" si="100">SUM(J71:J72)</f>
        <v>0</v>
      </c>
      <c r="K73" s="19">
        <f t="shared" ref="K73:L73" si="101">SUM(K71:K72)</f>
        <v>0</v>
      </c>
      <c r="L73" s="19">
        <f t="shared" si="101"/>
        <v>0</v>
      </c>
      <c r="M73" s="20">
        <f t="shared" ref="M73" si="102">SUM(M71:M72)</f>
        <v>113000</v>
      </c>
    </row>
    <row r="74" spans="1:14" s="4" customFormat="1" ht="17.100000000000001" customHeight="1" x14ac:dyDescent="0.25">
      <c r="A74" s="83" t="s">
        <v>31</v>
      </c>
      <c r="B74" s="103" t="s">
        <v>75</v>
      </c>
      <c r="C74" s="79">
        <v>910000</v>
      </c>
      <c r="D74" s="79">
        <v>910000</v>
      </c>
      <c r="E74" s="133">
        <f t="shared" ref="E74" si="103">C74-D74</f>
        <v>0</v>
      </c>
      <c r="F74" s="12" t="s">
        <v>15</v>
      </c>
      <c r="G74" s="15">
        <v>0</v>
      </c>
      <c r="H74" s="15">
        <v>0</v>
      </c>
      <c r="I74" s="15">
        <v>910000</v>
      </c>
      <c r="J74" s="15">
        <v>0</v>
      </c>
      <c r="K74" s="15">
        <v>0</v>
      </c>
      <c r="L74" s="15">
        <v>0</v>
      </c>
      <c r="M74" s="16">
        <f>SUM(G74:K74)</f>
        <v>910000</v>
      </c>
    </row>
    <row r="75" spans="1:14" s="4" customFormat="1" ht="17.100000000000001" customHeight="1" x14ac:dyDescent="0.25">
      <c r="A75" s="84"/>
      <c r="B75" s="104"/>
      <c r="C75" s="80"/>
      <c r="D75" s="80"/>
      <c r="E75" s="80"/>
      <c r="F75" s="11" t="s">
        <v>16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8">
        <f>SUM(G75:K75)</f>
        <v>0</v>
      </c>
    </row>
    <row r="76" spans="1:14" s="4" customFormat="1" ht="17.100000000000001" customHeight="1" thickBot="1" x14ac:dyDescent="0.3">
      <c r="A76" s="85"/>
      <c r="B76" s="105"/>
      <c r="C76" s="81"/>
      <c r="D76" s="81"/>
      <c r="E76" s="81"/>
      <c r="F76" s="13" t="s">
        <v>9</v>
      </c>
      <c r="G76" s="19">
        <f>SUM(G74:G75)</f>
        <v>0</v>
      </c>
      <c r="H76" s="19">
        <f t="shared" ref="H76" si="104">SUM(H74:H75)</f>
        <v>0</v>
      </c>
      <c r="I76" s="19">
        <f t="shared" ref="I76" si="105">SUM(I74:I75)</f>
        <v>910000</v>
      </c>
      <c r="J76" s="19">
        <f t="shared" ref="J76" si="106">SUM(J74:J75)</f>
        <v>0</v>
      </c>
      <c r="K76" s="19">
        <f t="shared" ref="K76:L76" si="107">SUM(K74:K75)</f>
        <v>0</v>
      </c>
      <c r="L76" s="19">
        <f t="shared" si="107"/>
        <v>0</v>
      </c>
      <c r="M76" s="20">
        <f t="shared" ref="M76" si="108">SUM(M74:M75)</f>
        <v>910000</v>
      </c>
    </row>
    <row r="77" spans="1:14" s="4" customFormat="1" ht="17.100000000000001" customHeight="1" x14ac:dyDescent="0.25">
      <c r="A77" s="83" t="s">
        <v>32</v>
      </c>
      <c r="B77" s="76" t="s">
        <v>76</v>
      </c>
      <c r="C77" s="79">
        <v>11360925</v>
      </c>
      <c r="D77" s="79">
        <v>11360925</v>
      </c>
      <c r="E77" s="133">
        <f t="shared" ref="E77" si="109">C77-D77</f>
        <v>0</v>
      </c>
      <c r="F77" s="12" t="s">
        <v>15</v>
      </c>
      <c r="G77" s="15">
        <v>0</v>
      </c>
      <c r="H77" s="15">
        <v>0</v>
      </c>
      <c r="I77" s="15">
        <v>11360925</v>
      </c>
      <c r="J77" s="15">
        <v>0</v>
      </c>
      <c r="K77" s="15">
        <v>0</v>
      </c>
      <c r="L77" s="15">
        <v>0</v>
      </c>
      <c r="M77" s="16">
        <f>SUM(G77:K77)</f>
        <v>11360925</v>
      </c>
    </row>
    <row r="78" spans="1:14" s="4" customFormat="1" ht="17.100000000000001" customHeight="1" x14ac:dyDescent="0.25">
      <c r="A78" s="84"/>
      <c r="B78" s="77"/>
      <c r="C78" s="80"/>
      <c r="D78" s="80"/>
      <c r="E78" s="80"/>
      <c r="F78" s="11" t="s">
        <v>16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8">
        <f>SUM(G78:K78)</f>
        <v>0</v>
      </c>
      <c r="N78" s="99"/>
    </row>
    <row r="79" spans="1:14" s="4" customFormat="1" ht="17.100000000000001" customHeight="1" thickBot="1" x14ac:dyDescent="0.3">
      <c r="A79" s="85"/>
      <c r="B79" s="78"/>
      <c r="C79" s="81"/>
      <c r="D79" s="81"/>
      <c r="E79" s="81"/>
      <c r="F79" s="13" t="s">
        <v>9</v>
      </c>
      <c r="G79" s="19">
        <f>SUM(G77:G78)</f>
        <v>0</v>
      </c>
      <c r="H79" s="19">
        <f t="shared" ref="H79" si="110">SUM(H77:H78)</f>
        <v>0</v>
      </c>
      <c r="I79" s="19">
        <f t="shared" ref="I79" si="111">SUM(I77:I78)</f>
        <v>11360925</v>
      </c>
      <c r="J79" s="19">
        <f t="shared" ref="J79" si="112">SUM(J77:J78)</f>
        <v>0</v>
      </c>
      <c r="K79" s="19">
        <f t="shared" ref="K79" si="113">SUM(K77:K78)</f>
        <v>0</v>
      </c>
      <c r="L79" s="19">
        <f t="shared" ref="L79" si="114">SUM(L77:L78)</f>
        <v>0</v>
      </c>
      <c r="M79" s="20">
        <f t="shared" ref="M79" si="115">SUM(M77:M78)</f>
        <v>11360925</v>
      </c>
      <c r="N79" s="99"/>
    </row>
    <row r="80" spans="1:14" s="4" customFormat="1" ht="15" customHeight="1" x14ac:dyDescent="0.25">
      <c r="A80" s="83" t="s">
        <v>33</v>
      </c>
      <c r="B80" s="76" t="s">
        <v>50</v>
      </c>
      <c r="C80" s="79">
        <v>4699000</v>
      </c>
      <c r="D80" s="79">
        <v>2540000</v>
      </c>
      <c r="E80" s="133">
        <f>C80-D80</f>
        <v>2159000</v>
      </c>
      <c r="F80" s="12" t="s">
        <v>15</v>
      </c>
      <c r="G80" s="15">
        <v>0</v>
      </c>
      <c r="H80" s="15">
        <v>0</v>
      </c>
      <c r="I80" s="15">
        <v>0</v>
      </c>
      <c r="J80" s="15">
        <v>0</v>
      </c>
      <c r="K80" s="15">
        <v>4064000</v>
      </c>
      <c r="L80" s="15">
        <v>0</v>
      </c>
      <c r="M80" s="16">
        <f>SUM(G80:K80)</f>
        <v>4064000</v>
      </c>
      <c r="N80" s="99"/>
    </row>
    <row r="81" spans="1:14" s="4" customFormat="1" ht="15" customHeight="1" x14ac:dyDescent="0.25">
      <c r="A81" s="84"/>
      <c r="B81" s="77"/>
      <c r="C81" s="80"/>
      <c r="D81" s="80"/>
      <c r="E81" s="80"/>
      <c r="F81" s="11" t="s">
        <v>16</v>
      </c>
      <c r="G81" s="17">
        <v>0</v>
      </c>
      <c r="H81" s="17">
        <v>0</v>
      </c>
      <c r="I81" s="17">
        <v>0</v>
      </c>
      <c r="J81" s="17">
        <v>0</v>
      </c>
      <c r="K81" s="17">
        <v>635000</v>
      </c>
      <c r="L81" s="17">
        <v>0</v>
      </c>
      <c r="M81" s="18">
        <f>SUM(G81:K81)</f>
        <v>635000</v>
      </c>
      <c r="N81" s="99"/>
    </row>
    <row r="82" spans="1:14" s="4" customFormat="1" ht="15" customHeight="1" thickBot="1" x14ac:dyDescent="0.3">
      <c r="A82" s="85"/>
      <c r="B82" s="78"/>
      <c r="C82" s="81"/>
      <c r="D82" s="81"/>
      <c r="E82" s="81"/>
      <c r="F82" s="13" t="s">
        <v>9</v>
      </c>
      <c r="G82" s="19">
        <f>SUM(G80:G81)</f>
        <v>0</v>
      </c>
      <c r="H82" s="19">
        <f t="shared" ref="H82:M82" si="116">SUM(H80:H81)</f>
        <v>0</v>
      </c>
      <c r="I82" s="19">
        <f t="shared" si="116"/>
        <v>0</v>
      </c>
      <c r="J82" s="19">
        <f t="shared" si="116"/>
        <v>0</v>
      </c>
      <c r="K82" s="19">
        <f t="shared" si="116"/>
        <v>4699000</v>
      </c>
      <c r="L82" s="19">
        <f t="shared" si="116"/>
        <v>0</v>
      </c>
      <c r="M82" s="20">
        <f t="shared" si="116"/>
        <v>4699000</v>
      </c>
      <c r="N82" s="99"/>
    </row>
    <row r="83" spans="1:14" s="4" customFormat="1" ht="15" customHeight="1" x14ac:dyDescent="0.25">
      <c r="A83" s="83" t="s">
        <v>34</v>
      </c>
      <c r="B83" s="86" t="s">
        <v>80</v>
      </c>
      <c r="C83" s="89">
        <v>16000000</v>
      </c>
      <c r="D83" s="89">
        <v>16000000</v>
      </c>
      <c r="E83" s="133">
        <f t="shared" ref="E83" si="117">C83-D83</f>
        <v>0</v>
      </c>
      <c r="F83" s="12" t="s">
        <v>15</v>
      </c>
      <c r="G83" s="15">
        <v>0</v>
      </c>
      <c r="H83" s="15">
        <v>0</v>
      </c>
      <c r="I83" s="15">
        <v>16000000</v>
      </c>
      <c r="J83" s="15">
        <v>0</v>
      </c>
      <c r="K83" s="15">
        <v>0</v>
      </c>
      <c r="L83" s="15">
        <v>0</v>
      </c>
      <c r="M83" s="16">
        <f>SUM(G83:K83)</f>
        <v>16000000</v>
      </c>
      <c r="N83" s="99"/>
    </row>
    <row r="84" spans="1:14" s="4" customFormat="1" ht="15" customHeight="1" x14ac:dyDescent="0.25">
      <c r="A84" s="84"/>
      <c r="B84" s="87"/>
      <c r="C84" s="90"/>
      <c r="D84" s="90"/>
      <c r="E84" s="80"/>
      <c r="F84" s="11" t="s">
        <v>16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8">
        <f>SUM(G84:K84)</f>
        <v>0</v>
      </c>
      <c r="N84" s="99"/>
    </row>
    <row r="85" spans="1:14" s="4" customFormat="1" ht="15" customHeight="1" thickBot="1" x14ac:dyDescent="0.3">
      <c r="A85" s="85"/>
      <c r="B85" s="88"/>
      <c r="C85" s="91"/>
      <c r="D85" s="91"/>
      <c r="E85" s="81"/>
      <c r="F85" s="13" t="s">
        <v>9</v>
      </c>
      <c r="G85" s="19">
        <f>SUM(G83:G84)</f>
        <v>0</v>
      </c>
      <c r="H85" s="19">
        <f t="shared" ref="H85:M85" si="118">SUM(H83:H84)</f>
        <v>0</v>
      </c>
      <c r="I85" s="19">
        <f t="shared" si="118"/>
        <v>16000000</v>
      </c>
      <c r="J85" s="19">
        <f t="shared" si="118"/>
        <v>0</v>
      </c>
      <c r="K85" s="19">
        <f t="shared" si="118"/>
        <v>0</v>
      </c>
      <c r="L85" s="19">
        <f t="shared" si="118"/>
        <v>0</v>
      </c>
      <c r="M85" s="20">
        <f t="shared" si="118"/>
        <v>16000000</v>
      </c>
      <c r="N85" s="99"/>
    </row>
    <row r="86" spans="1:14" s="4" customFormat="1" ht="15" customHeight="1" x14ac:dyDescent="0.25">
      <c r="A86" s="83" t="s">
        <v>87</v>
      </c>
      <c r="B86" s="86" t="s">
        <v>83</v>
      </c>
      <c r="C86" s="89">
        <v>21346280</v>
      </c>
      <c r="D86" s="89">
        <v>17356280</v>
      </c>
      <c r="E86" s="133">
        <f t="shared" ref="E86" si="119">C86-D86</f>
        <v>3990000</v>
      </c>
      <c r="F86" s="12" t="s">
        <v>15</v>
      </c>
      <c r="G86" s="15">
        <v>3000000</v>
      </c>
      <c r="H86" s="15">
        <v>990000</v>
      </c>
      <c r="I86" s="15">
        <v>17356280</v>
      </c>
      <c r="J86" s="15">
        <v>0</v>
      </c>
      <c r="K86" s="15">
        <v>0</v>
      </c>
      <c r="L86" s="15">
        <v>0</v>
      </c>
      <c r="M86" s="16">
        <f>SUM(G86:K86)</f>
        <v>21346280</v>
      </c>
      <c r="N86" s="99"/>
    </row>
    <row r="87" spans="1:14" s="4" customFormat="1" ht="15" customHeight="1" x14ac:dyDescent="0.25">
      <c r="A87" s="84"/>
      <c r="B87" s="87"/>
      <c r="C87" s="90"/>
      <c r="D87" s="90"/>
      <c r="E87" s="80"/>
      <c r="F87" s="11" t="s">
        <v>16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8">
        <f>SUM(G87:K87)</f>
        <v>0</v>
      </c>
      <c r="N87" s="99"/>
    </row>
    <row r="88" spans="1:14" s="4" customFormat="1" ht="15" customHeight="1" thickBot="1" x14ac:dyDescent="0.3">
      <c r="A88" s="85"/>
      <c r="B88" s="88"/>
      <c r="C88" s="91"/>
      <c r="D88" s="91"/>
      <c r="E88" s="81"/>
      <c r="F88" s="13" t="s">
        <v>9</v>
      </c>
      <c r="G88" s="19">
        <f>SUM(G86:G87)</f>
        <v>3000000</v>
      </c>
      <c r="H88" s="19">
        <f t="shared" ref="H88" si="120">SUM(H86:H87)</f>
        <v>990000</v>
      </c>
      <c r="I88" s="19">
        <f t="shared" ref="I88" si="121">SUM(I86:I87)</f>
        <v>17356280</v>
      </c>
      <c r="J88" s="19">
        <f t="shared" ref="J88" si="122">SUM(J86:J87)</f>
        <v>0</v>
      </c>
      <c r="K88" s="19">
        <f t="shared" ref="K88" si="123">SUM(K86:K87)</f>
        <v>0</v>
      </c>
      <c r="L88" s="19">
        <f t="shared" ref="L88" si="124">SUM(L86:L87)</f>
        <v>0</v>
      </c>
      <c r="M88" s="20">
        <f t="shared" ref="M88" si="125">SUM(M86:M87)</f>
        <v>21346280</v>
      </c>
    </row>
    <row r="89" spans="1:14" s="4" customFormat="1" ht="15" customHeight="1" x14ac:dyDescent="0.25">
      <c r="A89" s="83" t="s">
        <v>88</v>
      </c>
      <c r="B89" s="86" t="s">
        <v>81</v>
      </c>
      <c r="C89" s="89">
        <v>16950000</v>
      </c>
      <c r="D89" s="79">
        <v>16950000</v>
      </c>
      <c r="E89" s="133">
        <f t="shared" ref="E89" si="126">C89-D89</f>
        <v>0</v>
      </c>
      <c r="F89" s="12" t="s">
        <v>15</v>
      </c>
      <c r="G89" s="15">
        <v>0</v>
      </c>
      <c r="H89" s="15">
        <v>0</v>
      </c>
      <c r="I89" s="15">
        <v>0</v>
      </c>
      <c r="J89" s="15"/>
      <c r="K89" s="15">
        <v>0</v>
      </c>
      <c r="L89" s="15">
        <v>0</v>
      </c>
      <c r="M89" s="16">
        <f>SUM(G89:K89)</f>
        <v>0</v>
      </c>
    </row>
    <row r="90" spans="1:14" s="4" customFormat="1" ht="15" customHeight="1" x14ac:dyDescent="0.25">
      <c r="A90" s="84"/>
      <c r="B90" s="87"/>
      <c r="C90" s="90"/>
      <c r="D90" s="80"/>
      <c r="E90" s="80"/>
      <c r="F90" s="11" t="s">
        <v>16</v>
      </c>
      <c r="G90" s="17">
        <v>15000000</v>
      </c>
      <c r="H90" s="17">
        <v>1950000</v>
      </c>
      <c r="I90" s="17">
        <v>0</v>
      </c>
      <c r="J90" s="17">
        <v>0</v>
      </c>
      <c r="K90" s="17">
        <v>0</v>
      </c>
      <c r="L90" s="17">
        <v>0</v>
      </c>
      <c r="M90" s="18">
        <f>SUM(G90:K90)</f>
        <v>16950000</v>
      </c>
    </row>
    <row r="91" spans="1:14" s="4" customFormat="1" ht="15" customHeight="1" thickBot="1" x14ac:dyDescent="0.3">
      <c r="A91" s="85"/>
      <c r="B91" s="88"/>
      <c r="C91" s="91"/>
      <c r="D91" s="81"/>
      <c r="E91" s="81"/>
      <c r="F91" s="13" t="s">
        <v>9</v>
      </c>
      <c r="G91" s="19">
        <f>SUM(G89:G90)</f>
        <v>15000000</v>
      </c>
      <c r="H91" s="19">
        <f t="shared" ref="H91:M91" si="127">SUM(H89:H90)</f>
        <v>1950000</v>
      </c>
      <c r="I91" s="19">
        <f t="shared" si="127"/>
        <v>0</v>
      </c>
      <c r="J91" s="19">
        <f t="shared" si="127"/>
        <v>0</v>
      </c>
      <c r="K91" s="19">
        <f t="shared" si="127"/>
        <v>0</v>
      </c>
      <c r="L91" s="19">
        <f t="shared" si="127"/>
        <v>0</v>
      </c>
      <c r="M91" s="20">
        <f t="shared" si="127"/>
        <v>16950000</v>
      </c>
    </row>
    <row r="92" spans="1:14" s="4" customFormat="1" ht="17.100000000000001" customHeight="1" x14ac:dyDescent="0.25">
      <c r="A92" s="83" t="s">
        <v>89</v>
      </c>
      <c r="B92" s="86" t="s">
        <v>82</v>
      </c>
      <c r="C92" s="89">
        <v>2825000</v>
      </c>
      <c r="D92" s="79">
        <v>2825000</v>
      </c>
      <c r="E92" s="133">
        <f>C92-D92</f>
        <v>0</v>
      </c>
      <c r="F92" s="12" t="s">
        <v>15</v>
      </c>
      <c r="G92" s="15">
        <v>0</v>
      </c>
      <c r="H92" s="15"/>
      <c r="I92" s="15">
        <v>0</v>
      </c>
      <c r="J92" s="15">
        <v>0</v>
      </c>
      <c r="K92" s="15">
        <v>0</v>
      </c>
      <c r="L92" s="15">
        <v>0</v>
      </c>
      <c r="M92" s="16">
        <f>SUM(G92:K92)</f>
        <v>0</v>
      </c>
    </row>
    <row r="93" spans="1:14" s="4" customFormat="1" ht="17.100000000000001" customHeight="1" x14ac:dyDescent="0.25">
      <c r="A93" s="84"/>
      <c r="B93" s="87"/>
      <c r="C93" s="90"/>
      <c r="D93" s="80"/>
      <c r="E93" s="80"/>
      <c r="F93" s="11" t="s">
        <v>16</v>
      </c>
      <c r="G93" s="17">
        <v>2500000</v>
      </c>
      <c r="H93" s="17">
        <v>325000</v>
      </c>
      <c r="I93" s="17">
        <v>0</v>
      </c>
      <c r="J93" s="17">
        <v>0</v>
      </c>
      <c r="K93" s="17">
        <v>0</v>
      </c>
      <c r="L93" s="17">
        <v>0</v>
      </c>
      <c r="M93" s="18">
        <f>SUM(G93:K93)</f>
        <v>2825000</v>
      </c>
    </row>
    <row r="94" spans="1:14" s="4" customFormat="1" ht="17.100000000000001" customHeight="1" thickBot="1" x14ac:dyDescent="0.3">
      <c r="A94" s="85"/>
      <c r="B94" s="88"/>
      <c r="C94" s="91"/>
      <c r="D94" s="81"/>
      <c r="E94" s="81"/>
      <c r="F94" s="13" t="s">
        <v>9</v>
      </c>
      <c r="G94" s="19">
        <f>SUM(G92:G93)</f>
        <v>2500000</v>
      </c>
      <c r="H94" s="19">
        <f t="shared" ref="H94:M94" si="128">SUM(H92:H93)</f>
        <v>325000</v>
      </c>
      <c r="I94" s="19">
        <f t="shared" si="128"/>
        <v>0</v>
      </c>
      <c r="J94" s="19">
        <f t="shared" si="128"/>
        <v>0</v>
      </c>
      <c r="K94" s="19">
        <f t="shared" si="128"/>
        <v>0</v>
      </c>
      <c r="L94" s="19">
        <f t="shared" si="128"/>
        <v>0</v>
      </c>
      <c r="M94" s="20">
        <f t="shared" si="128"/>
        <v>2825000</v>
      </c>
    </row>
    <row r="95" spans="1:14" s="4" customFormat="1" ht="15" customHeight="1" x14ac:dyDescent="0.25">
      <c r="A95" s="83" t="s">
        <v>90</v>
      </c>
      <c r="B95" s="86" t="s">
        <v>49</v>
      </c>
      <c r="C95" s="89">
        <v>24860000</v>
      </c>
      <c r="D95" s="79">
        <v>20340000</v>
      </c>
      <c r="E95" s="133">
        <f t="shared" ref="E95" si="129">C95-D95</f>
        <v>4520000</v>
      </c>
      <c r="F95" s="12" t="s">
        <v>15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6">
        <f>SUM(G95:K95)</f>
        <v>0</v>
      </c>
    </row>
    <row r="96" spans="1:14" s="4" customFormat="1" ht="15" customHeight="1" x14ac:dyDescent="0.25">
      <c r="A96" s="84"/>
      <c r="B96" s="87"/>
      <c r="C96" s="90"/>
      <c r="D96" s="80"/>
      <c r="E96" s="80"/>
      <c r="F96" s="11" t="s">
        <v>16</v>
      </c>
      <c r="G96" s="17">
        <v>22000000</v>
      </c>
      <c r="H96" s="17">
        <v>2860000</v>
      </c>
      <c r="I96" s="17">
        <v>0</v>
      </c>
      <c r="J96" s="17">
        <v>0</v>
      </c>
      <c r="K96" s="17">
        <v>0</v>
      </c>
      <c r="L96" s="17">
        <v>0</v>
      </c>
      <c r="M96" s="18">
        <f>SUM(G96:K96)</f>
        <v>24860000</v>
      </c>
    </row>
    <row r="97" spans="1:13" s="4" customFormat="1" ht="15" customHeight="1" thickBot="1" x14ac:dyDescent="0.3">
      <c r="A97" s="85"/>
      <c r="B97" s="88"/>
      <c r="C97" s="91"/>
      <c r="D97" s="81"/>
      <c r="E97" s="81"/>
      <c r="F97" s="13" t="s">
        <v>9</v>
      </c>
      <c r="G97" s="19">
        <f>SUM(G95:G96)</f>
        <v>22000000</v>
      </c>
      <c r="H97" s="19">
        <f t="shared" ref="H97:M97" si="130">SUM(H95:H96)</f>
        <v>2860000</v>
      </c>
      <c r="I97" s="19">
        <f t="shared" si="130"/>
        <v>0</v>
      </c>
      <c r="J97" s="19">
        <f t="shared" si="130"/>
        <v>0</v>
      </c>
      <c r="K97" s="19">
        <f t="shared" si="130"/>
        <v>0</v>
      </c>
      <c r="L97" s="19">
        <f t="shared" si="130"/>
        <v>0</v>
      </c>
      <c r="M97" s="20">
        <f t="shared" si="130"/>
        <v>24860000</v>
      </c>
    </row>
    <row r="98" spans="1:13" s="4" customFormat="1" ht="15" customHeight="1" x14ac:dyDescent="0.25">
      <c r="A98" s="83" t="s">
        <v>91</v>
      </c>
      <c r="B98" s="76" t="s">
        <v>85</v>
      </c>
      <c r="C98" s="79">
        <v>8000000</v>
      </c>
      <c r="D98" s="79">
        <v>0</v>
      </c>
      <c r="E98" s="133">
        <f t="shared" ref="E98" si="131">C98-D98</f>
        <v>8000000</v>
      </c>
      <c r="F98" s="12" t="s">
        <v>15</v>
      </c>
      <c r="G98" s="15">
        <v>0</v>
      </c>
      <c r="H98" s="15">
        <v>0</v>
      </c>
      <c r="I98" s="15">
        <v>0</v>
      </c>
      <c r="J98" s="15">
        <v>0</v>
      </c>
      <c r="K98" s="15">
        <v>8000000</v>
      </c>
      <c r="L98" s="15">
        <v>0</v>
      </c>
      <c r="M98" s="16">
        <f>SUM(G98:K98)</f>
        <v>8000000</v>
      </c>
    </row>
    <row r="99" spans="1:13" s="4" customFormat="1" ht="15" customHeight="1" x14ac:dyDescent="0.25">
      <c r="A99" s="84"/>
      <c r="B99" s="77"/>
      <c r="C99" s="80"/>
      <c r="D99" s="80"/>
      <c r="E99" s="80"/>
      <c r="F99" s="11" t="s">
        <v>16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f>SUM(G99:K99)</f>
        <v>0</v>
      </c>
    </row>
    <row r="100" spans="1:13" s="4" customFormat="1" ht="15" customHeight="1" thickBot="1" x14ac:dyDescent="0.3">
      <c r="A100" s="85"/>
      <c r="B100" s="78"/>
      <c r="C100" s="81"/>
      <c r="D100" s="81"/>
      <c r="E100" s="81"/>
      <c r="F100" s="13" t="s">
        <v>9</v>
      </c>
      <c r="G100" s="19">
        <f>SUM(G98:G99)</f>
        <v>0</v>
      </c>
      <c r="H100" s="19">
        <f t="shared" ref="H100:M100" si="132">SUM(H98:H99)</f>
        <v>0</v>
      </c>
      <c r="I100" s="19">
        <f t="shared" si="132"/>
        <v>0</v>
      </c>
      <c r="J100" s="19">
        <f t="shared" si="132"/>
        <v>0</v>
      </c>
      <c r="K100" s="19">
        <f t="shared" si="132"/>
        <v>8000000</v>
      </c>
      <c r="L100" s="19">
        <f t="shared" si="132"/>
        <v>0</v>
      </c>
      <c r="M100" s="20">
        <f t="shared" si="132"/>
        <v>8000000</v>
      </c>
    </row>
    <row r="101" spans="1:13" s="4" customFormat="1" ht="15" customHeight="1" x14ac:dyDescent="0.25">
      <c r="A101" s="83" t="s">
        <v>92</v>
      </c>
      <c r="B101" s="76" t="s">
        <v>97</v>
      </c>
      <c r="C101" s="79">
        <v>6405000</v>
      </c>
      <c r="D101" s="79">
        <v>0</v>
      </c>
      <c r="E101" s="133">
        <f t="shared" ref="E101" si="133">C101-D101</f>
        <v>6405000</v>
      </c>
      <c r="F101" s="12" t="s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6405000</v>
      </c>
      <c r="L101" s="15">
        <v>0</v>
      </c>
      <c r="M101" s="16">
        <f>SUM(G101:K101)</f>
        <v>6405000</v>
      </c>
    </row>
    <row r="102" spans="1:13" s="4" customFormat="1" ht="15" customHeight="1" x14ac:dyDescent="0.25">
      <c r="A102" s="84"/>
      <c r="B102" s="77"/>
      <c r="C102" s="80"/>
      <c r="D102" s="80"/>
      <c r="E102" s="80"/>
      <c r="F102" s="11" t="s">
        <v>16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8">
        <f>SUM(G102:K102)</f>
        <v>0</v>
      </c>
    </row>
    <row r="103" spans="1:13" s="4" customFormat="1" ht="15" customHeight="1" thickBot="1" x14ac:dyDescent="0.3">
      <c r="A103" s="85"/>
      <c r="B103" s="78"/>
      <c r="C103" s="81"/>
      <c r="D103" s="81"/>
      <c r="E103" s="81"/>
      <c r="F103" s="13" t="s">
        <v>9</v>
      </c>
      <c r="G103" s="19">
        <f>SUM(G101:G102)</f>
        <v>0</v>
      </c>
      <c r="H103" s="19">
        <f t="shared" ref="H103:M103" si="134">SUM(H101:H102)</f>
        <v>0</v>
      </c>
      <c r="I103" s="19">
        <f t="shared" si="134"/>
        <v>0</v>
      </c>
      <c r="J103" s="19">
        <f t="shared" si="134"/>
        <v>0</v>
      </c>
      <c r="K103" s="19">
        <f t="shared" si="134"/>
        <v>6405000</v>
      </c>
      <c r="L103" s="19">
        <f t="shared" si="134"/>
        <v>0</v>
      </c>
      <c r="M103" s="20">
        <f t="shared" si="134"/>
        <v>6405000</v>
      </c>
    </row>
    <row r="104" spans="1:13" s="4" customFormat="1" ht="15" customHeight="1" x14ac:dyDescent="0.25">
      <c r="A104" s="83" t="s">
        <v>93</v>
      </c>
      <c r="B104" s="76" t="s">
        <v>99</v>
      </c>
      <c r="C104" s="79">
        <v>20000000</v>
      </c>
      <c r="D104" s="79">
        <v>0</v>
      </c>
      <c r="E104" s="133">
        <f>C104-D104</f>
        <v>20000000</v>
      </c>
      <c r="F104" s="12" t="s">
        <v>15</v>
      </c>
      <c r="G104" s="15">
        <v>0</v>
      </c>
      <c r="H104" s="15">
        <v>0</v>
      </c>
      <c r="I104" s="15">
        <v>0</v>
      </c>
      <c r="J104" s="15">
        <v>0</v>
      </c>
      <c r="K104" s="15">
        <v>20000000</v>
      </c>
      <c r="L104" s="15">
        <v>0</v>
      </c>
      <c r="M104" s="16">
        <f>SUM(G104:K104)</f>
        <v>20000000</v>
      </c>
    </row>
    <row r="105" spans="1:13" s="4" customFormat="1" ht="15" customHeight="1" x14ac:dyDescent="0.25">
      <c r="A105" s="84"/>
      <c r="B105" s="77"/>
      <c r="C105" s="80"/>
      <c r="D105" s="80"/>
      <c r="E105" s="80"/>
      <c r="F105" s="11" t="s">
        <v>16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8">
        <f>SUM(G105:K105)</f>
        <v>0</v>
      </c>
    </row>
    <row r="106" spans="1:13" s="4" customFormat="1" ht="15" customHeight="1" thickBot="1" x14ac:dyDescent="0.3">
      <c r="A106" s="85"/>
      <c r="B106" s="78"/>
      <c r="C106" s="81"/>
      <c r="D106" s="81"/>
      <c r="E106" s="81"/>
      <c r="F106" s="13" t="s">
        <v>9</v>
      </c>
      <c r="G106" s="19">
        <f>SUM(G104:G105)</f>
        <v>0</v>
      </c>
      <c r="H106" s="19">
        <f t="shared" ref="H106:M106" si="135">SUM(H104:H105)</f>
        <v>0</v>
      </c>
      <c r="I106" s="19">
        <f t="shared" si="135"/>
        <v>0</v>
      </c>
      <c r="J106" s="19">
        <f t="shared" si="135"/>
        <v>0</v>
      </c>
      <c r="K106" s="19">
        <f t="shared" si="135"/>
        <v>20000000</v>
      </c>
      <c r="L106" s="19">
        <f t="shared" si="135"/>
        <v>0</v>
      </c>
      <c r="M106" s="20">
        <f t="shared" si="135"/>
        <v>20000000</v>
      </c>
    </row>
    <row r="107" spans="1:13" s="4" customFormat="1" ht="15" customHeight="1" x14ac:dyDescent="0.25">
      <c r="A107" s="83" t="s">
        <v>94</v>
      </c>
      <c r="B107" s="174" t="s">
        <v>86</v>
      </c>
      <c r="C107" s="79">
        <v>54389564</v>
      </c>
      <c r="D107" s="79">
        <v>0</v>
      </c>
      <c r="E107" s="133">
        <f t="shared" ref="E107" si="136">C107-D107</f>
        <v>54389564</v>
      </c>
      <c r="F107" s="12" t="s">
        <v>15</v>
      </c>
      <c r="G107" s="15">
        <v>0</v>
      </c>
      <c r="H107" s="15">
        <v>0</v>
      </c>
      <c r="I107" s="15">
        <v>0</v>
      </c>
      <c r="J107" s="15">
        <f>C107</f>
        <v>54389564</v>
      </c>
      <c r="K107" s="15">
        <v>0</v>
      </c>
      <c r="L107" s="15">
        <v>0</v>
      </c>
      <c r="M107" s="16">
        <f>SUM(G107:K107)</f>
        <v>54389564</v>
      </c>
    </row>
    <row r="108" spans="1:13" s="4" customFormat="1" ht="15" customHeight="1" x14ac:dyDescent="0.25">
      <c r="A108" s="84"/>
      <c r="B108" s="175"/>
      <c r="C108" s="80"/>
      <c r="D108" s="80"/>
      <c r="E108" s="80"/>
      <c r="F108" s="11" t="s">
        <v>16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f>SUM(G108:K108)</f>
        <v>0</v>
      </c>
    </row>
    <row r="109" spans="1:13" s="4" customFormat="1" ht="15" customHeight="1" thickBot="1" x14ac:dyDescent="0.3">
      <c r="A109" s="85"/>
      <c r="B109" s="176"/>
      <c r="C109" s="81"/>
      <c r="D109" s="81"/>
      <c r="E109" s="81"/>
      <c r="F109" s="13" t="s">
        <v>9</v>
      </c>
      <c r="G109" s="19">
        <f>SUM(G107:G108)</f>
        <v>0</v>
      </c>
      <c r="H109" s="19">
        <f t="shared" ref="H109:M109" si="137">SUM(H107:H108)</f>
        <v>0</v>
      </c>
      <c r="I109" s="19">
        <f t="shared" si="137"/>
        <v>0</v>
      </c>
      <c r="J109" s="19">
        <f t="shared" si="137"/>
        <v>54389564</v>
      </c>
      <c r="K109" s="19">
        <f t="shared" si="137"/>
        <v>0</v>
      </c>
      <c r="L109" s="19">
        <f t="shared" si="137"/>
        <v>0</v>
      </c>
      <c r="M109" s="20">
        <f t="shared" si="137"/>
        <v>54389564</v>
      </c>
    </row>
    <row r="110" spans="1:13" s="4" customFormat="1" ht="15" customHeight="1" x14ac:dyDescent="0.25">
      <c r="A110" s="83" t="s">
        <v>95</v>
      </c>
      <c r="B110" s="100" t="s">
        <v>51</v>
      </c>
      <c r="C110" s="79">
        <v>9000000</v>
      </c>
      <c r="D110" s="79">
        <v>0</v>
      </c>
      <c r="E110" s="133">
        <f t="shared" ref="E110" si="138">C110-D110</f>
        <v>9000000</v>
      </c>
      <c r="F110" s="12" t="s">
        <v>15</v>
      </c>
      <c r="G110" s="15">
        <v>0</v>
      </c>
      <c r="H110" s="15">
        <v>0</v>
      </c>
      <c r="I110" s="15">
        <v>0</v>
      </c>
      <c r="J110" s="15">
        <f>C110</f>
        <v>9000000</v>
      </c>
      <c r="K110" s="15">
        <v>0</v>
      </c>
      <c r="L110" s="15">
        <v>0</v>
      </c>
      <c r="M110" s="16">
        <f>SUM(G110:K110)</f>
        <v>9000000</v>
      </c>
    </row>
    <row r="111" spans="1:13" s="4" customFormat="1" ht="15" customHeight="1" x14ac:dyDescent="0.25">
      <c r="A111" s="84"/>
      <c r="B111" s="101"/>
      <c r="C111" s="80"/>
      <c r="D111" s="80"/>
      <c r="E111" s="80"/>
      <c r="F111" s="11" t="s">
        <v>16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f>SUM(G111:K111)</f>
        <v>0</v>
      </c>
    </row>
    <row r="112" spans="1:13" s="4" customFormat="1" ht="15" customHeight="1" thickBot="1" x14ac:dyDescent="0.3">
      <c r="A112" s="85"/>
      <c r="B112" s="102"/>
      <c r="C112" s="81"/>
      <c r="D112" s="81"/>
      <c r="E112" s="81"/>
      <c r="F112" s="13" t="s">
        <v>9</v>
      </c>
      <c r="G112" s="19">
        <f>SUM(G110:G111)</f>
        <v>0</v>
      </c>
      <c r="H112" s="19">
        <f t="shared" ref="H112:M112" si="139">SUM(H110:H111)</f>
        <v>0</v>
      </c>
      <c r="I112" s="19">
        <f t="shared" si="139"/>
        <v>0</v>
      </c>
      <c r="J112" s="19">
        <f t="shared" si="139"/>
        <v>9000000</v>
      </c>
      <c r="K112" s="19">
        <f t="shared" si="139"/>
        <v>0</v>
      </c>
      <c r="L112" s="19">
        <f t="shared" si="139"/>
        <v>0</v>
      </c>
      <c r="M112" s="20">
        <f t="shared" si="139"/>
        <v>9000000</v>
      </c>
    </row>
    <row r="113" spans="1:13" s="4" customFormat="1" ht="15" customHeight="1" x14ac:dyDescent="0.25">
      <c r="A113" s="83" t="s">
        <v>96</v>
      </c>
      <c r="B113" s="86" t="s">
        <v>84</v>
      </c>
      <c r="C113" s="79">
        <v>2000000</v>
      </c>
      <c r="D113" s="79">
        <v>0</v>
      </c>
      <c r="E113" s="133">
        <f t="shared" ref="E113" si="140">C113-D113</f>
        <v>2000000</v>
      </c>
      <c r="F113" s="12" t="s">
        <v>15</v>
      </c>
      <c r="G113" s="15">
        <v>0</v>
      </c>
      <c r="H113" s="15">
        <v>0</v>
      </c>
      <c r="I113" s="15">
        <v>0</v>
      </c>
      <c r="J113" s="15">
        <v>2000000</v>
      </c>
      <c r="K113" s="15">
        <v>0</v>
      </c>
      <c r="L113" s="15">
        <v>0</v>
      </c>
      <c r="M113" s="16">
        <f>SUM(G113:K113)</f>
        <v>2000000</v>
      </c>
    </row>
    <row r="114" spans="1:13" s="4" customFormat="1" ht="15" customHeight="1" x14ac:dyDescent="0.25">
      <c r="A114" s="84"/>
      <c r="B114" s="87"/>
      <c r="C114" s="80"/>
      <c r="D114" s="80"/>
      <c r="E114" s="80"/>
      <c r="F114" s="11" t="s">
        <v>16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f>SUM(G114:K114)</f>
        <v>0</v>
      </c>
    </row>
    <row r="115" spans="1:13" s="4" customFormat="1" ht="15" customHeight="1" thickBot="1" x14ac:dyDescent="0.3">
      <c r="A115" s="85"/>
      <c r="B115" s="88"/>
      <c r="C115" s="81"/>
      <c r="D115" s="81"/>
      <c r="E115" s="81"/>
      <c r="F115" s="13" t="s">
        <v>9</v>
      </c>
      <c r="G115" s="19">
        <f>SUM(G113:G114)</f>
        <v>0</v>
      </c>
      <c r="H115" s="19">
        <f t="shared" ref="H115:M115" si="141">SUM(H113:H114)</f>
        <v>0</v>
      </c>
      <c r="I115" s="19">
        <f t="shared" si="141"/>
        <v>0</v>
      </c>
      <c r="J115" s="19">
        <f t="shared" si="141"/>
        <v>2000000</v>
      </c>
      <c r="K115" s="19">
        <f t="shared" si="141"/>
        <v>0</v>
      </c>
      <c r="L115" s="19">
        <f t="shared" si="141"/>
        <v>0</v>
      </c>
      <c r="M115" s="20">
        <f t="shared" si="141"/>
        <v>2000000</v>
      </c>
    </row>
    <row r="116" spans="1:13" s="4" customFormat="1" ht="15" customHeight="1" x14ac:dyDescent="0.25">
      <c r="A116" s="83" t="s">
        <v>40</v>
      </c>
      <c r="B116" s="86" t="s">
        <v>43</v>
      </c>
      <c r="C116" s="79">
        <v>5000000</v>
      </c>
      <c r="D116" s="79">
        <v>0</v>
      </c>
      <c r="E116" s="133">
        <f t="shared" ref="E116:E122" si="142">C116-D116</f>
        <v>5000000</v>
      </c>
      <c r="F116" s="12" t="s">
        <v>15</v>
      </c>
      <c r="G116" s="15">
        <v>0</v>
      </c>
      <c r="H116" s="15">
        <v>0</v>
      </c>
      <c r="I116" s="15">
        <v>0</v>
      </c>
      <c r="J116" s="15">
        <v>5000000</v>
      </c>
      <c r="K116" s="15">
        <v>0</v>
      </c>
      <c r="L116" s="15">
        <v>0</v>
      </c>
      <c r="M116" s="16">
        <f>SUM(G116:K116)</f>
        <v>5000000</v>
      </c>
    </row>
    <row r="117" spans="1:13" s="4" customFormat="1" ht="15" customHeight="1" x14ac:dyDescent="0.25">
      <c r="A117" s="84"/>
      <c r="B117" s="87"/>
      <c r="C117" s="80"/>
      <c r="D117" s="80"/>
      <c r="E117" s="80"/>
      <c r="F117" s="11" t="s">
        <v>16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f>SUM(G117:K117)</f>
        <v>0</v>
      </c>
    </row>
    <row r="118" spans="1:13" s="4" customFormat="1" ht="15" customHeight="1" thickBot="1" x14ac:dyDescent="0.3">
      <c r="A118" s="85"/>
      <c r="B118" s="88"/>
      <c r="C118" s="81"/>
      <c r="D118" s="81"/>
      <c r="E118" s="81"/>
      <c r="F118" s="13" t="s">
        <v>9</v>
      </c>
      <c r="G118" s="19">
        <f>SUM(G116:G117)</f>
        <v>0</v>
      </c>
      <c r="H118" s="19">
        <f t="shared" ref="H118:M118" si="143">SUM(H116:H117)</f>
        <v>0</v>
      </c>
      <c r="I118" s="19">
        <f t="shared" si="143"/>
        <v>0</v>
      </c>
      <c r="J118" s="19">
        <f t="shared" si="143"/>
        <v>5000000</v>
      </c>
      <c r="K118" s="19">
        <f t="shared" si="143"/>
        <v>0</v>
      </c>
      <c r="L118" s="19">
        <f t="shared" si="143"/>
        <v>0</v>
      </c>
      <c r="M118" s="20">
        <f t="shared" si="143"/>
        <v>5000000</v>
      </c>
    </row>
    <row r="119" spans="1:13" s="4" customFormat="1" ht="15" customHeight="1" x14ac:dyDescent="0.25">
      <c r="A119" s="83" t="s">
        <v>41</v>
      </c>
      <c r="B119" s="86" t="s">
        <v>52</v>
      </c>
      <c r="C119" s="79">
        <v>30000000</v>
      </c>
      <c r="D119" s="79">
        <v>0</v>
      </c>
      <c r="E119" s="133">
        <f t="shared" si="142"/>
        <v>30000000</v>
      </c>
      <c r="F119" s="12" t="s">
        <v>15</v>
      </c>
      <c r="G119" s="15">
        <v>0</v>
      </c>
      <c r="H119" s="15">
        <v>0</v>
      </c>
      <c r="I119" s="15">
        <v>0</v>
      </c>
      <c r="J119" s="15">
        <v>30000000</v>
      </c>
      <c r="K119" s="15">
        <v>0</v>
      </c>
      <c r="L119" s="15">
        <v>0</v>
      </c>
      <c r="M119" s="16">
        <f>SUM(G119:K119)</f>
        <v>30000000</v>
      </c>
    </row>
    <row r="120" spans="1:13" s="4" customFormat="1" ht="15" customHeight="1" x14ac:dyDescent="0.25">
      <c r="A120" s="84"/>
      <c r="B120" s="87"/>
      <c r="C120" s="80"/>
      <c r="D120" s="80"/>
      <c r="E120" s="80"/>
      <c r="F120" s="11" t="s">
        <v>16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8">
        <f>SUM(G120:K120)</f>
        <v>0</v>
      </c>
    </row>
    <row r="121" spans="1:13" s="4" customFormat="1" ht="15" customHeight="1" thickBot="1" x14ac:dyDescent="0.3">
      <c r="A121" s="85"/>
      <c r="B121" s="88"/>
      <c r="C121" s="81"/>
      <c r="D121" s="81"/>
      <c r="E121" s="81"/>
      <c r="F121" s="13" t="s">
        <v>9</v>
      </c>
      <c r="G121" s="19">
        <f>SUM(G119:G120)</f>
        <v>0</v>
      </c>
      <c r="H121" s="19">
        <f t="shared" ref="H121:M121" si="144">SUM(H119:H120)</f>
        <v>0</v>
      </c>
      <c r="I121" s="19">
        <f t="shared" si="144"/>
        <v>0</v>
      </c>
      <c r="J121" s="19">
        <f t="shared" si="144"/>
        <v>30000000</v>
      </c>
      <c r="K121" s="19">
        <f t="shared" si="144"/>
        <v>0</v>
      </c>
      <c r="L121" s="19">
        <f t="shared" si="144"/>
        <v>0</v>
      </c>
      <c r="M121" s="20">
        <f t="shared" si="144"/>
        <v>30000000</v>
      </c>
    </row>
    <row r="122" spans="1:13" s="4" customFormat="1" ht="15" customHeight="1" x14ac:dyDescent="0.25">
      <c r="A122" s="83" t="s">
        <v>100</v>
      </c>
      <c r="B122" s="86" t="s">
        <v>42</v>
      </c>
      <c r="C122" s="79">
        <v>22981584</v>
      </c>
      <c r="D122" s="79">
        <v>5000000</v>
      </c>
      <c r="E122" s="133">
        <f t="shared" si="142"/>
        <v>17981584</v>
      </c>
      <c r="F122" s="12" t="s">
        <v>15</v>
      </c>
      <c r="G122" s="15">
        <v>0</v>
      </c>
      <c r="H122" s="15">
        <v>0</v>
      </c>
      <c r="I122" s="15">
        <v>0</v>
      </c>
      <c r="J122" s="15">
        <f>C122</f>
        <v>22981584</v>
      </c>
      <c r="K122" s="15">
        <v>0</v>
      </c>
      <c r="L122" s="15">
        <v>0</v>
      </c>
      <c r="M122" s="16">
        <f>SUM(G122:K122)</f>
        <v>22981584</v>
      </c>
    </row>
    <row r="123" spans="1:13" s="4" customFormat="1" ht="15" customHeight="1" x14ac:dyDescent="0.25">
      <c r="A123" s="84"/>
      <c r="B123" s="87"/>
      <c r="C123" s="80"/>
      <c r="D123" s="80"/>
      <c r="E123" s="80"/>
      <c r="F123" s="11" t="s">
        <v>16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f>SUM(G123:K123)</f>
        <v>0</v>
      </c>
    </row>
    <row r="124" spans="1:13" s="4" customFormat="1" ht="15" customHeight="1" thickBot="1" x14ac:dyDescent="0.3">
      <c r="A124" s="85"/>
      <c r="B124" s="88"/>
      <c r="C124" s="81"/>
      <c r="D124" s="81"/>
      <c r="E124" s="81"/>
      <c r="F124" s="13" t="s">
        <v>9</v>
      </c>
      <c r="G124" s="19">
        <f>SUM(G122:G123)</f>
        <v>0</v>
      </c>
      <c r="H124" s="19">
        <f t="shared" ref="H124" si="145">SUM(H122:H123)</f>
        <v>0</v>
      </c>
      <c r="I124" s="19">
        <f t="shared" ref="I124" si="146">SUM(I122:I123)</f>
        <v>0</v>
      </c>
      <c r="J124" s="19">
        <f t="shared" ref="J124" si="147">SUM(J122:J123)</f>
        <v>22981584</v>
      </c>
      <c r="K124" s="19">
        <f t="shared" ref="K124" si="148">SUM(K122:K123)</f>
        <v>0</v>
      </c>
      <c r="L124" s="19">
        <f t="shared" ref="L124" si="149">SUM(L122:L123)</f>
        <v>0</v>
      </c>
      <c r="M124" s="20">
        <f t="shared" ref="M124" si="150">SUM(M122:M123)</f>
        <v>22981584</v>
      </c>
    </row>
    <row r="125" spans="1:13" s="4" customFormat="1" ht="15" customHeight="1" x14ac:dyDescent="0.25">
      <c r="A125" s="138" t="s">
        <v>55</v>
      </c>
      <c r="B125" s="139"/>
      <c r="C125" s="135">
        <f>SUM(C11:C124)</f>
        <v>473236060</v>
      </c>
      <c r="D125" s="135">
        <f>SUM(D11:D124)</f>
        <v>290453372</v>
      </c>
      <c r="E125" s="135">
        <f>SUM(E11:E124)</f>
        <v>182782688</v>
      </c>
      <c r="F125" s="50" t="s">
        <v>15</v>
      </c>
      <c r="G125" s="51">
        <f>G11+G14+G17+G20+G23+G26+G29+G32+G35+G38+G41+G44+G47+G50+G53+G56+G59+G62+G65+G68+G71+G74+G77+G80+G83+G86+G89+G92+G95+G98+G101+G107+G110+G113+G116+G119+G122+G104</f>
        <v>6835162</v>
      </c>
      <c r="H125" s="51">
        <f t="shared" ref="H125:M125" si="151">H11+H14+H17+H20+H23+H26+H29+H32+H35+H38+H41+H44+H47+H50+H53+H56+H59+H62+H65+H68+H71+H74+H77+H80+H83+H86+H89+H92+H95+H98+H101+H107+H110+H113+H116+H119+H122+H104</f>
        <v>2073885</v>
      </c>
      <c r="I125" s="51">
        <f t="shared" si="151"/>
        <v>112610088</v>
      </c>
      <c r="J125" s="51">
        <f t="shared" si="151"/>
        <v>174831277</v>
      </c>
      <c r="K125" s="51">
        <f t="shared" si="151"/>
        <v>65952222</v>
      </c>
      <c r="L125" s="51">
        <f t="shared" si="151"/>
        <v>12444000</v>
      </c>
      <c r="M125" s="66">
        <f t="shared" si="151"/>
        <v>374746634</v>
      </c>
    </row>
    <row r="126" spans="1:13" s="4" customFormat="1" ht="15" customHeight="1" x14ac:dyDescent="0.25">
      <c r="A126" s="140"/>
      <c r="B126" s="141"/>
      <c r="C126" s="136"/>
      <c r="D126" s="136"/>
      <c r="E126" s="136"/>
      <c r="F126" s="52" t="s">
        <v>16</v>
      </c>
      <c r="G126" s="53">
        <f>G12+G15+G18+G21+G24+G27+G30+G33+G36+G39+G42+G45+G48+G51+G54+G57+G60+G63+G66+G69+G72+G75+G78+G81+G84+G87+G90+G93+G96+G99+G102+G108+G111+G114+G117+G120+G123+G105</f>
        <v>83223319</v>
      </c>
      <c r="H126" s="53">
        <f t="shared" ref="H126:M126" si="152">H12+H15+H18+H21+H24+H27+H30+H33+H36+H39+H42+H45+H48+H51+H54+H57+H60+H63+H66+H69+H72+H75+H78+H81+H84+H87+H90+H93+H96+H99+H102+H108+H111+H114+H117+H120+H123+H105</f>
        <v>11131107</v>
      </c>
      <c r="I126" s="53">
        <f t="shared" si="152"/>
        <v>3500000</v>
      </c>
      <c r="J126" s="53">
        <f t="shared" si="152"/>
        <v>0</v>
      </c>
      <c r="K126" s="53">
        <f t="shared" si="152"/>
        <v>635000</v>
      </c>
      <c r="L126" s="53">
        <f t="shared" si="152"/>
        <v>0</v>
      </c>
      <c r="M126" s="67">
        <f t="shared" si="152"/>
        <v>98489426</v>
      </c>
    </row>
    <row r="127" spans="1:13" s="4" customFormat="1" ht="15" customHeight="1" thickBot="1" x14ac:dyDescent="0.3">
      <c r="A127" s="142"/>
      <c r="B127" s="143"/>
      <c r="C127" s="137"/>
      <c r="D127" s="137"/>
      <c r="E127" s="137"/>
      <c r="F127" s="13" t="s">
        <v>9</v>
      </c>
      <c r="G127" s="19">
        <f>SUM(G125:G126)</f>
        <v>90058481</v>
      </c>
      <c r="H127" s="19">
        <f t="shared" ref="H127:L127" si="153">SUM(H125:H126)</f>
        <v>13204992</v>
      </c>
      <c r="I127" s="19">
        <f t="shared" si="153"/>
        <v>116110088</v>
      </c>
      <c r="J127" s="19">
        <f t="shared" si="153"/>
        <v>174831277</v>
      </c>
      <c r="K127" s="19">
        <f t="shared" si="153"/>
        <v>66587222</v>
      </c>
      <c r="L127" s="19">
        <f t="shared" si="153"/>
        <v>12444000</v>
      </c>
      <c r="M127" s="20">
        <f t="shared" ref="M127" si="154">SUM(M125:M126)</f>
        <v>473236060</v>
      </c>
    </row>
    <row r="128" spans="1:13" s="1" customFormat="1" ht="15" customHeight="1" thickBot="1" x14ac:dyDescent="0.3">
      <c r="A128" s="144" t="s">
        <v>57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6"/>
    </row>
    <row r="129" spans="1:13" s="1" customFormat="1" ht="15" customHeight="1" x14ac:dyDescent="0.25">
      <c r="A129" s="165" t="s">
        <v>0</v>
      </c>
      <c r="B129" s="112" t="s">
        <v>62</v>
      </c>
      <c r="C129" s="168">
        <v>5619431</v>
      </c>
      <c r="D129" s="168">
        <v>5619431</v>
      </c>
      <c r="E129" s="178">
        <f>C129-D129</f>
        <v>0</v>
      </c>
      <c r="F129" s="12" t="s">
        <v>15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6">
        <f>SUM(G129:K129)</f>
        <v>0</v>
      </c>
    </row>
    <row r="130" spans="1:13" s="1" customFormat="1" ht="15" customHeight="1" x14ac:dyDescent="0.25">
      <c r="A130" s="166"/>
      <c r="B130" s="113"/>
      <c r="C130" s="169"/>
      <c r="D130" s="169"/>
      <c r="E130" s="179"/>
      <c r="F130" s="11" t="s">
        <v>16</v>
      </c>
      <c r="G130" s="68">
        <v>0</v>
      </c>
      <c r="H130" s="68">
        <v>0</v>
      </c>
      <c r="I130" s="68">
        <v>0</v>
      </c>
      <c r="J130" s="17">
        <v>5619431</v>
      </c>
      <c r="K130" s="17">
        <v>0</v>
      </c>
      <c r="L130" s="17">
        <v>0</v>
      </c>
      <c r="M130" s="22">
        <f>SUM(G130:K130)</f>
        <v>5619431</v>
      </c>
    </row>
    <row r="131" spans="1:13" s="1" customFormat="1" ht="15" customHeight="1" thickBot="1" x14ac:dyDescent="0.3">
      <c r="A131" s="167"/>
      <c r="B131" s="114"/>
      <c r="C131" s="170"/>
      <c r="D131" s="170"/>
      <c r="E131" s="180"/>
      <c r="F131" s="29" t="s">
        <v>9</v>
      </c>
      <c r="G131" s="30">
        <f>SUM(G129:G130)</f>
        <v>0</v>
      </c>
      <c r="H131" s="30">
        <f t="shared" ref="H131" si="155">SUM(H129:H130)</f>
        <v>0</v>
      </c>
      <c r="I131" s="30">
        <f t="shared" ref="I131" si="156">SUM(I129:I130)</f>
        <v>0</v>
      </c>
      <c r="J131" s="30">
        <f t="shared" ref="J131" si="157">SUM(J129:J130)</f>
        <v>5619431</v>
      </c>
      <c r="K131" s="30">
        <f t="shared" ref="K131:L131" si="158">SUM(K129:K130)</f>
        <v>0</v>
      </c>
      <c r="L131" s="30">
        <f t="shared" si="158"/>
        <v>0</v>
      </c>
      <c r="M131" s="31">
        <f t="shared" ref="M131" si="159">SUM(M129:M130)</f>
        <v>5619431</v>
      </c>
    </row>
    <row r="132" spans="1:13" s="1" customFormat="1" ht="15" customHeight="1" x14ac:dyDescent="0.25">
      <c r="A132" s="165" t="s">
        <v>1</v>
      </c>
      <c r="B132" s="171" t="s">
        <v>98</v>
      </c>
      <c r="C132" s="168">
        <f>M134</f>
        <v>23342553</v>
      </c>
      <c r="D132" s="168">
        <v>0</v>
      </c>
      <c r="E132" s="178">
        <f>C132-D132</f>
        <v>23342553</v>
      </c>
      <c r="F132" s="12" t="s">
        <v>15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6">
        <f>SUM(G132:K132)</f>
        <v>0</v>
      </c>
    </row>
    <row r="133" spans="1:13" s="1" customFormat="1" ht="15" customHeight="1" x14ac:dyDescent="0.25">
      <c r="A133" s="166"/>
      <c r="B133" s="172"/>
      <c r="C133" s="169"/>
      <c r="D133" s="169"/>
      <c r="E133" s="179"/>
      <c r="F133" s="11" t="s">
        <v>16</v>
      </c>
      <c r="G133" s="68">
        <v>8000000</v>
      </c>
      <c r="H133" s="68">
        <v>1040000</v>
      </c>
      <c r="I133" s="68">
        <v>11802553</v>
      </c>
      <c r="J133" s="17">
        <v>0</v>
      </c>
      <c r="K133" s="17">
        <v>2500000</v>
      </c>
      <c r="L133" s="17">
        <v>0</v>
      </c>
      <c r="M133" s="22">
        <f>SUM(G133:K133)</f>
        <v>23342553</v>
      </c>
    </row>
    <row r="134" spans="1:13" s="1" customFormat="1" ht="15" customHeight="1" thickBot="1" x14ac:dyDescent="0.3">
      <c r="A134" s="167"/>
      <c r="B134" s="173"/>
      <c r="C134" s="170"/>
      <c r="D134" s="170"/>
      <c r="E134" s="180"/>
      <c r="F134" s="29" t="s">
        <v>9</v>
      </c>
      <c r="G134" s="30">
        <f>SUM(G132:G133)</f>
        <v>8000000</v>
      </c>
      <c r="H134" s="30">
        <f t="shared" ref="H134:M134" si="160">SUM(H132:H133)</f>
        <v>1040000</v>
      </c>
      <c r="I134" s="30">
        <f t="shared" si="160"/>
        <v>11802553</v>
      </c>
      <c r="J134" s="30">
        <f t="shared" si="160"/>
        <v>0</v>
      </c>
      <c r="K134" s="30">
        <f t="shared" si="160"/>
        <v>2500000</v>
      </c>
      <c r="L134" s="30">
        <f t="shared" si="160"/>
        <v>0</v>
      </c>
      <c r="M134" s="31">
        <f t="shared" si="160"/>
        <v>23342553</v>
      </c>
    </row>
    <row r="135" spans="1:13" s="4" customFormat="1" ht="15" customHeight="1" x14ac:dyDescent="0.25">
      <c r="A135" s="156" t="s">
        <v>56</v>
      </c>
      <c r="B135" s="157"/>
      <c r="C135" s="162">
        <f>C129+C132</f>
        <v>28961984</v>
      </c>
      <c r="D135" s="162">
        <f>D129+D132</f>
        <v>5619431</v>
      </c>
      <c r="E135" s="162">
        <f>E129+E132</f>
        <v>23342553</v>
      </c>
      <c r="F135" s="54" t="s">
        <v>15</v>
      </c>
      <c r="G135" s="55">
        <f>G129+G132</f>
        <v>0</v>
      </c>
      <c r="H135" s="55">
        <f t="shared" ref="H135:M135" si="161">H129</f>
        <v>0</v>
      </c>
      <c r="I135" s="55">
        <f t="shared" si="161"/>
        <v>0</v>
      </c>
      <c r="J135" s="55">
        <f t="shared" si="161"/>
        <v>0</v>
      </c>
      <c r="K135" s="55">
        <f t="shared" si="161"/>
        <v>0</v>
      </c>
      <c r="L135" s="55">
        <f t="shared" si="161"/>
        <v>0</v>
      </c>
      <c r="M135" s="56">
        <f t="shared" si="161"/>
        <v>0</v>
      </c>
    </row>
    <row r="136" spans="1:13" s="4" customFormat="1" ht="15" customHeight="1" x14ac:dyDescent="0.25">
      <c r="A136" s="158"/>
      <c r="B136" s="159"/>
      <c r="C136" s="163"/>
      <c r="D136" s="163"/>
      <c r="E136" s="163"/>
      <c r="F136" s="57" t="s">
        <v>16</v>
      </c>
      <c r="G136" s="58">
        <f>G130+G134</f>
        <v>8000000</v>
      </c>
      <c r="H136" s="58">
        <f t="shared" ref="H136:M136" si="162">H130+H134</f>
        <v>1040000</v>
      </c>
      <c r="I136" s="58">
        <f t="shared" si="162"/>
        <v>11802553</v>
      </c>
      <c r="J136" s="58">
        <f t="shared" si="162"/>
        <v>5619431</v>
      </c>
      <c r="K136" s="58">
        <f t="shared" si="162"/>
        <v>2500000</v>
      </c>
      <c r="L136" s="58">
        <f t="shared" si="162"/>
        <v>0</v>
      </c>
      <c r="M136" s="59">
        <f t="shared" si="162"/>
        <v>28961984</v>
      </c>
    </row>
    <row r="137" spans="1:13" s="4" customFormat="1" ht="15" customHeight="1" thickBot="1" x14ac:dyDescent="0.3">
      <c r="A137" s="160"/>
      <c r="B137" s="161"/>
      <c r="C137" s="164"/>
      <c r="D137" s="164"/>
      <c r="E137" s="164"/>
      <c r="F137" s="29" t="s">
        <v>9</v>
      </c>
      <c r="G137" s="30">
        <f>SUM(G135:G136)</f>
        <v>8000000</v>
      </c>
      <c r="H137" s="30">
        <f t="shared" ref="H137:M137" si="163">SUM(H135:H136)</f>
        <v>1040000</v>
      </c>
      <c r="I137" s="30">
        <f t="shared" si="163"/>
        <v>11802553</v>
      </c>
      <c r="J137" s="30">
        <f t="shared" si="163"/>
        <v>5619431</v>
      </c>
      <c r="K137" s="30">
        <f t="shared" si="163"/>
        <v>2500000</v>
      </c>
      <c r="L137" s="30">
        <f t="shared" si="163"/>
        <v>0</v>
      </c>
      <c r="M137" s="31">
        <f t="shared" si="163"/>
        <v>28961984</v>
      </c>
    </row>
    <row r="138" spans="1:13" s="4" customFormat="1" ht="15" customHeight="1" x14ac:dyDescent="0.25">
      <c r="A138" s="147" t="s">
        <v>38</v>
      </c>
      <c r="B138" s="148"/>
      <c r="C138" s="153">
        <f>C125+C135</f>
        <v>502198044</v>
      </c>
      <c r="D138" s="153">
        <f>D125+D135</f>
        <v>296072803</v>
      </c>
      <c r="E138" s="153">
        <f>E125+E135</f>
        <v>206125241</v>
      </c>
      <c r="F138" s="60" t="s">
        <v>15</v>
      </c>
      <c r="G138" s="61">
        <f t="shared" ref="G138:M139" si="164">G125+G135</f>
        <v>6835162</v>
      </c>
      <c r="H138" s="61">
        <f t="shared" si="164"/>
        <v>2073885</v>
      </c>
      <c r="I138" s="61">
        <f t="shared" si="164"/>
        <v>112610088</v>
      </c>
      <c r="J138" s="61">
        <f t="shared" si="164"/>
        <v>174831277</v>
      </c>
      <c r="K138" s="61">
        <f t="shared" si="164"/>
        <v>65952222</v>
      </c>
      <c r="L138" s="61">
        <f t="shared" si="164"/>
        <v>12444000</v>
      </c>
      <c r="M138" s="62">
        <f t="shared" si="164"/>
        <v>374746634</v>
      </c>
    </row>
    <row r="139" spans="1:13" s="4" customFormat="1" ht="15" customHeight="1" x14ac:dyDescent="0.25">
      <c r="A139" s="149"/>
      <c r="B139" s="150"/>
      <c r="C139" s="154"/>
      <c r="D139" s="154"/>
      <c r="E139" s="154"/>
      <c r="F139" s="63" t="s">
        <v>16</v>
      </c>
      <c r="G139" s="64">
        <f t="shared" si="164"/>
        <v>91223319</v>
      </c>
      <c r="H139" s="64">
        <f t="shared" si="164"/>
        <v>12171107</v>
      </c>
      <c r="I139" s="64">
        <f t="shared" si="164"/>
        <v>15302553</v>
      </c>
      <c r="J139" s="64">
        <f t="shared" si="164"/>
        <v>5619431</v>
      </c>
      <c r="K139" s="64">
        <f t="shared" si="164"/>
        <v>3135000</v>
      </c>
      <c r="L139" s="64">
        <f t="shared" si="164"/>
        <v>0</v>
      </c>
      <c r="M139" s="65">
        <f t="shared" si="164"/>
        <v>127451410</v>
      </c>
    </row>
    <row r="140" spans="1:13" s="4" customFormat="1" ht="15" customHeight="1" thickBot="1" x14ac:dyDescent="0.3">
      <c r="A140" s="151"/>
      <c r="B140" s="152"/>
      <c r="C140" s="155"/>
      <c r="D140" s="155"/>
      <c r="E140" s="155"/>
      <c r="F140" s="41" t="s">
        <v>9</v>
      </c>
      <c r="G140" s="42">
        <f>SUM(G138:G139)</f>
        <v>98058481</v>
      </c>
      <c r="H140" s="42">
        <f t="shared" ref="H140" si="165">SUM(H138:H139)</f>
        <v>14244992</v>
      </c>
      <c r="I140" s="42">
        <f t="shared" ref="I140" si="166">SUM(I138:I139)</f>
        <v>127912641</v>
      </c>
      <c r="J140" s="42">
        <f t="shared" ref="J140" si="167">SUM(J138:J139)</f>
        <v>180450708</v>
      </c>
      <c r="K140" s="42">
        <f t="shared" ref="K140:L140" si="168">SUM(K138:K139)</f>
        <v>69087222</v>
      </c>
      <c r="L140" s="42">
        <f t="shared" si="168"/>
        <v>12444000</v>
      </c>
      <c r="M140" s="43">
        <f t="shared" ref="M140" si="169">SUM(M138:M139)</f>
        <v>502198044</v>
      </c>
    </row>
    <row r="141" spans="1:13" s="4" customFormat="1" ht="17.100000000000001" customHeight="1" x14ac:dyDescent="0.25">
      <c r="A141" s="37"/>
      <c r="B141" s="27"/>
      <c r="C141" s="28"/>
      <c r="D141" s="28"/>
      <c r="E141" s="28"/>
      <c r="F141" s="32"/>
      <c r="G141" s="33"/>
      <c r="H141" s="33"/>
      <c r="I141" s="33"/>
      <c r="J141" s="33"/>
      <c r="K141" s="33"/>
      <c r="L141" s="33"/>
      <c r="M141" s="33"/>
    </row>
    <row r="142" spans="1:13" s="4" customFormat="1" ht="17.100000000000001" customHeight="1" x14ac:dyDescent="0.25">
      <c r="A142" s="38"/>
      <c r="B142" s="27"/>
      <c r="C142" s="28"/>
      <c r="D142" s="28"/>
      <c r="E142" s="28"/>
      <c r="F142" s="32"/>
      <c r="G142" s="33"/>
      <c r="H142" s="33"/>
      <c r="I142" s="33"/>
      <c r="J142" s="33"/>
      <c r="K142" s="33"/>
      <c r="L142" s="33"/>
      <c r="M142" s="33"/>
    </row>
    <row r="143" spans="1:13" s="4" customFormat="1" ht="17.100000000000001" customHeight="1" x14ac:dyDescent="0.25">
      <c r="A143" s="38"/>
      <c r="B143" s="27"/>
      <c r="C143" s="28"/>
      <c r="D143" s="28"/>
      <c r="E143" s="28"/>
      <c r="F143" s="32"/>
      <c r="G143" s="134"/>
      <c r="H143" s="134"/>
      <c r="I143" s="33"/>
      <c r="J143" s="33"/>
      <c r="K143" s="33"/>
      <c r="L143" s="33"/>
      <c r="M143" s="33"/>
    </row>
    <row r="144" spans="1:13" s="4" customFormat="1" ht="17.100000000000001" customHeight="1" x14ac:dyDescent="0.25">
      <c r="A144" s="38"/>
      <c r="B144" s="27"/>
      <c r="C144" s="28"/>
      <c r="D144" s="28"/>
      <c r="E144" s="28"/>
      <c r="F144" s="32"/>
      <c r="G144" s="33"/>
      <c r="H144" s="33"/>
      <c r="I144" s="33"/>
      <c r="J144" s="33"/>
      <c r="K144" s="33"/>
      <c r="L144" s="33"/>
      <c r="M144" s="33"/>
    </row>
    <row r="145" spans="1:13" s="4" customFormat="1" ht="17.100000000000001" customHeight="1" x14ac:dyDescent="0.25">
      <c r="A145" s="38"/>
      <c r="B145" s="27"/>
      <c r="C145" s="28"/>
      <c r="D145" s="28"/>
      <c r="E145" s="28"/>
      <c r="F145" s="32"/>
      <c r="G145" s="33"/>
      <c r="H145" s="33"/>
      <c r="I145" s="33"/>
      <c r="J145" s="33"/>
      <c r="K145" s="33"/>
      <c r="L145" s="33"/>
      <c r="M145" s="33"/>
    </row>
    <row r="146" spans="1:13" x14ac:dyDescent="0.25">
      <c r="C146" s="3"/>
    </row>
    <row r="147" spans="1:13" x14ac:dyDescent="0.25">
      <c r="C147" s="3"/>
      <c r="G147" s="3"/>
    </row>
    <row r="148" spans="1:13" x14ac:dyDescent="0.25">
      <c r="C148" s="3"/>
      <c r="D148" s="3"/>
      <c r="E148" s="3"/>
      <c r="G148" s="3"/>
    </row>
    <row r="149" spans="1:13" x14ac:dyDescent="0.25">
      <c r="C149" s="3"/>
    </row>
    <row r="150" spans="1:13" x14ac:dyDescent="0.25">
      <c r="C150" s="3"/>
    </row>
    <row r="151" spans="1:13" x14ac:dyDescent="0.25">
      <c r="C151" s="3"/>
    </row>
    <row r="152" spans="1:13" x14ac:dyDescent="0.25">
      <c r="D152" s="3"/>
      <c r="E152" s="3"/>
    </row>
    <row r="155" spans="1:13" x14ac:dyDescent="0.25">
      <c r="B155" s="39"/>
      <c r="C155" s="115"/>
      <c r="D155" s="115"/>
      <c r="E155" s="115"/>
      <c r="F155" s="115"/>
      <c r="G155" s="115"/>
    </row>
  </sheetData>
  <mergeCells count="230">
    <mergeCell ref="E107:E109"/>
    <mergeCell ref="E110:E112"/>
    <mergeCell ref="E113:E115"/>
    <mergeCell ref="E116:E118"/>
    <mergeCell ref="E119:E121"/>
    <mergeCell ref="E122:E124"/>
    <mergeCell ref="E125:E127"/>
    <mergeCell ref="E129:E131"/>
    <mergeCell ref="E132:E134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53:E55"/>
    <mergeCell ref="E56:E58"/>
    <mergeCell ref="E59:E61"/>
    <mergeCell ref="E62:E64"/>
    <mergeCell ref="E65:E67"/>
    <mergeCell ref="E68:E70"/>
    <mergeCell ref="E71:E73"/>
    <mergeCell ref="E74:E76"/>
    <mergeCell ref="E77:E79"/>
    <mergeCell ref="E26:E28"/>
    <mergeCell ref="E29:E31"/>
    <mergeCell ref="E32:E34"/>
    <mergeCell ref="E35:E37"/>
    <mergeCell ref="E38:E40"/>
    <mergeCell ref="E41:E43"/>
    <mergeCell ref="E44:E46"/>
    <mergeCell ref="E47:E49"/>
    <mergeCell ref="E50:E52"/>
    <mergeCell ref="A6:M6"/>
    <mergeCell ref="E8:E9"/>
    <mergeCell ref="E11:E13"/>
    <mergeCell ref="E14:E16"/>
    <mergeCell ref="E17:E19"/>
    <mergeCell ref="E20:E22"/>
    <mergeCell ref="E23:E25"/>
    <mergeCell ref="A107:A109"/>
    <mergeCell ref="B107:B109"/>
    <mergeCell ref="C107:C109"/>
    <mergeCell ref="D107:D109"/>
    <mergeCell ref="D38:D40"/>
    <mergeCell ref="A35:A37"/>
    <mergeCell ref="D11:D13"/>
    <mergeCell ref="A32:A34"/>
    <mergeCell ref="B29:B31"/>
    <mergeCell ref="B26:B28"/>
    <mergeCell ref="C26:C28"/>
    <mergeCell ref="D26:D28"/>
    <mergeCell ref="D29:D31"/>
    <mergeCell ref="B32:B34"/>
    <mergeCell ref="C32:C34"/>
    <mergeCell ref="D32:D34"/>
    <mergeCell ref="A11:A13"/>
    <mergeCell ref="A119:A121"/>
    <mergeCell ref="D119:D121"/>
    <mergeCell ref="A116:A118"/>
    <mergeCell ref="B116:B118"/>
    <mergeCell ref="C116:C118"/>
    <mergeCell ref="D116:D118"/>
    <mergeCell ref="A113:A115"/>
    <mergeCell ref="B119:B121"/>
    <mergeCell ref="C119:C121"/>
    <mergeCell ref="D113:D115"/>
    <mergeCell ref="B113:B115"/>
    <mergeCell ref="C113:C115"/>
    <mergeCell ref="D122:D124"/>
    <mergeCell ref="D125:D127"/>
    <mergeCell ref="A125:B127"/>
    <mergeCell ref="A128:M128"/>
    <mergeCell ref="A138:B140"/>
    <mergeCell ref="A122:A124"/>
    <mergeCell ref="C138:C140"/>
    <mergeCell ref="D138:D140"/>
    <mergeCell ref="A135:B137"/>
    <mergeCell ref="C135:C137"/>
    <mergeCell ref="D135:D137"/>
    <mergeCell ref="A129:A131"/>
    <mergeCell ref="B129:B131"/>
    <mergeCell ref="C129:C131"/>
    <mergeCell ref="D129:D131"/>
    <mergeCell ref="C125:C127"/>
    <mergeCell ref="A132:A134"/>
    <mergeCell ref="B132:B134"/>
    <mergeCell ref="C132:C134"/>
    <mergeCell ref="D132:D134"/>
    <mergeCell ref="E135:E137"/>
    <mergeCell ref="E138:E140"/>
    <mergeCell ref="C155:G155"/>
    <mergeCell ref="C7:M7"/>
    <mergeCell ref="A1:M1"/>
    <mergeCell ref="A3:M3"/>
    <mergeCell ref="A4:M4"/>
    <mergeCell ref="A2:M2"/>
    <mergeCell ref="D20:D22"/>
    <mergeCell ref="B23:B25"/>
    <mergeCell ref="C23:C25"/>
    <mergeCell ref="D23:D25"/>
    <mergeCell ref="A5:M5"/>
    <mergeCell ref="B14:B16"/>
    <mergeCell ref="C14:C16"/>
    <mergeCell ref="D14:D16"/>
    <mergeCell ref="F8:M8"/>
    <mergeCell ref="A10:M10"/>
    <mergeCell ref="D8:D9"/>
    <mergeCell ref="A8:A9"/>
    <mergeCell ref="B8:C8"/>
    <mergeCell ref="B11:B13"/>
    <mergeCell ref="C11:C13"/>
    <mergeCell ref="G143:H143"/>
    <mergeCell ref="B122:B124"/>
    <mergeCell ref="C122:C124"/>
    <mergeCell ref="A14:A16"/>
    <mergeCell ref="A20:A22"/>
    <mergeCell ref="A23:A25"/>
    <mergeCell ref="A26:A28"/>
    <mergeCell ref="A29:A31"/>
    <mergeCell ref="C29:C31"/>
    <mergeCell ref="A17:A19"/>
    <mergeCell ref="B17:B19"/>
    <mergeCell ref="C17:C19"/>
    <mergeCell ref="D17:D19"/>
    <mergeCell ref="A47:A49"/>
    <mergeCell ref="B47:B49"/>
    <mergeCell ref="C47:C49"/>
    <mergeCell ref="D47:D49"/>
    <mergeCell ref="A50:A52"/>
    <mergeCell ref="B50:B52"/>
    <mergeCell ref="C50:C52"/>
    <mergeCell ref="D50:D52"/>
    <mergeCell ref="B20:B22"/>
    <mergeCell ref="C20:C22"/>
    <mergeCell ref="A41:A43"/>
    <mergeCell ref="B41:B43"/>
    <mergeCell ref="C41:C43"/>
    <mergeCell ref="D41:D43"/>
    <mergeCell ref="A44:A46"/>
    <mergeCell ref="B44:B46"/>
    <mergeCell ref="C44:C46"/>
    <mergeCell ref="D44:D46"/>
    <mergeCell ref="B35:B37"/>
    <mergeCell ref="C35:C37"/>
    <mergeCell ref="D35:D37"/>
    <mergeCell ref="A38:A40"/>
    <mergeCell ref="B38:B40"/>
    <mergeCell ref="C38:C40"/>
    <mergeCell ref="D62:D64"/>
    <mergeCell ref="A53:A55"/>
    <mergeCell ref="B53:B55"/>
    <mergeCell ref="C53:C55"/>
    <mergeCell ref="D53:D55"/>
    <mergeCell ref="A56:A58"/>
    <mergeCell ref="B56:B58"/>
    <mergeCell ref="C56:C58"/>
    <mergeCell ref="D56:D58"/>
    <mergeCell ref="D83:D85"/>
    <mergeCell ref="A98:A100"/>
    <mergeCell ref="B98:B100"/>
    <mergeCell ref="C98:C100"/>
    <mergeCell ref="D98:D100"/>
    <mergeCell ref="A92:A94"/>
    <mergeCell ref="B92:B94"/>
    <mergeCell ref="C92:C94"/>
    <mergeCell ref="D92:D94"/>
    <mergeCell ref="A71:A73"/>
    <mergeCell ref="B71:B73"/>
    <mergeCell ref="C71:C73"/>
    <mergeCell ref="D71:D73"/>
    <mergeCell ref="A74:A76"/>
    <mergeCell ref="B74:B76"/>
    <mergeCell ref="C74:C76"/>
    <mergeCell ref="D74:D76"/>
    <mergeCell ref="A80:A82"/>
    <mergeCell ref="B80:B82"/>
    <mergeCell ref="C80:C82"/>
    <mergeCell ref="D80:D82"/>
    <mergeCell ref="B110:B112"/>
    <mergeCell ref="C110:C112"/>
    <mergeCell ref="D110:D112"/>
    <mergeCell ref="C77:C79"/>
    <mergeCell ref="D77:D79"/>
    <mergeCell ref="A86:A88"/>
    <mergeCell ref="B86:B88"/>
    <mergeCell ref="C86:C88"/>
    <mergeCell ref="D86:D88"/>
    <mergeCell ref="A77:A79"/>
    <mergeCell ref="B77:B79"/>
    <mergeCell ref="A95:A97"/>
    <mergeCell ref="B95:B97"/>
    <mergeCell ref="C95:C97"/>
    <mergeCell ref="D95:D97"/>
    <mergeCell ref="A110:A112"/>
    <mergeCell ref="A101:A103"/>
    <mergeCell ref="B101:B103"/>
    <mergeCell ref="C101:C103"/>
    <mergeCell ref="D101:D103"/>
    <mergeCell ref="A83:A85"/>
    <mergeCell ref="B83:B85"/>
    <mergeCell ref="A104:A106"/>
    <mergeCell ref="C83:C85"/>
    <mergeCell ref="B104:B106"/>
    <mergeCell ref="C104:C106"/>
    <mergeCell ref="D104:D106"/>
    <mergeCell ref="N44:N45"/>
    <mergeCell ref="A89:A91"/>
    <mergeCell ref="B89:B91"/>
    <mergeCell ref="C89:C91"/>
    <mergeCell ref="D89:D91"/>
    <mergeCell ref="A65:A67"/>
    <mergeCell ref="B65:B67"/>
    <mergeCell ref="C65:C67"/>
    <mergeCell ref="D65:D67"/>
    <mergeCell ref="A68:A70"/>
    <mergeCell ref="B68:B70"/>
    <mergeCell ref="C68:C70"/>
    <mergeCell ref="D68:D70"/>
    <mergeCell ref="A59:A61"/>
    <mergeCell ref="B59:B61"/>
    <mergeCell ref="C59:C61"/>
    <mergeCell ref="D59:D61"/>
    <mergeCell ref="A62:A64"/>
    <mergeCell ref="B62:B64"/>
    <mergeCell ref="C62:C64"/>
    <mergeCell ref="N78:N87"/>
  </mergeCells>
  <phoneticPr fontId="9" type="noConversion"/>
  <printOptions horizontalCentered="1"/>
  <pageMargins left="0" right="0" top="0.35433070866141736" bottom="0.15748031496062992" header="0.31496062992125984" footer="0.31496062992125984"/>
  <pageSetup paperSize="9" scale="79" orientation="landscape" r:id="rId1"/>
  <rowBreaks count="5" manualBreakCount="5">
    <brk id="43" max="11" man="1"/>
    <brk id="82" max="12" man="1"/>
    <brk id="121" max="12" man="1"/>
    <brk id="140" max="11" man="1"/>
    <brk id="1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Előterjesztés</vt:lpstr>
      <vt:lpstr>Előterjesztés!Nyomtatási_cím</vt:lpstr>
      <vt:lpstr>Előterjesztés!Nyomtatási_terület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2024-05-11T06:27:38Z</cp:lastPrinted>
  <dcterms:created xsi:type="dcterms:W3CDTF">2007-02-22T10:27:43Z</dcterms:created>
  <dcterms:modified xsi:type="dcterms:W3CDTF">2024-05-17T15:40:41Z</dcterms:modified>
</cp:coreProperties>
</file>